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76.20.21\07商工観光課\01商工労政係\◆起業・創業関連\創業関係\R7_創業\交付要綱、申請要領、様式\様式（HP用）計算式あり\"/>
    </mc:Choice>
  </mc:AlternateContent>
  <bookViews>
    <workbookView xWindow="0" yWindow="0" windowWidth="13230" windowHeight="12360"/>
  </bookViews>
  <sheets>
    <sheet name="様式第７号（事業実績書）その１" sheetId="1" r:id="rId1"/>
    <sheet name="様式第７号（事業実績書）その２" sheetId="3" r:id="rId2"/>
  </sheets>
  <definedNames>
    <definedName name="_xlnm.Print_Area" localSheetId="0">'様式第７号（事業実績書）その１'!$A$1:$C$9</definedName>
    <definedName name="_xlnm.Print_Area" localSheetId="1">'様式第７号（事業実績書）その２'!$A$1:$R$34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4" i="3" l="1"/>
  <c r="M34" i="3" l="1"/>
  <c r="Q14" i="3"/>
  <c r="Q9" i="3"/>
  <c r="I28" i="3"/>
  <c r="Q28" i="3" s="1"/>
  <c r="I23" i="3"/>
  <c r="Q23" i="3" s="1"/>
  <c r="I9" i="3"/>
  <c r="I14" i="3"/>
  <c r="I19" i="3"/>
  <c r="Q19" i="3" s="1"/>
  <c r="I34" i="3" l="1"/>
</calcChain>
</file>

<file path=xl/sharedStrings.xml><?xml version="1.0" encoding="utf-8"?>
<sst xmlns="http://schemas.openxmlformats.org/spreadsheetml/2006/main" count="69" uniqueCount="64">
  <si>
    <t>経費区分</t>
    <rPh sb="0" eb="2">
      <t>ケイヒ</t>
    </rPh>
    <rPh sb="2" eb="4">
      <t>クブン</t>
    </rPh>
    <phoneticPr fontId="1"/>
  </si>
  <si>
    <t>備　考</t>
    <rPh sb="0" eb="1">
      <t>ビ</t>
    </rPh>
    <rPh sb="2" eb="3">
      <t>コウ</t>
    </rPh>
    <phoneticPr fontId="1"/>
  </si>
  <si>
    <t>様式第７号（第９条関係）</t>
    <phoneticPr fontId="1"/>
  </si>
  <si>
    <t>事業実績書</t>
    <rPh sb="0" eb="2">
      <t>ジギョウ</t>
    </rPh>
    <rPh sb="2" eb="4">
      <t>ジッセキ</t>
    </rPh>
    <phoneticPr fontId="1"/>
  </si>
  <si>
    <t>１　事業日程及び事業の内容</t>
    <rPh sb="2" eb="4">
      <t>ジギョウ</t>
    </rPh>
    <rPh sb="4" eb="6">
      <t>ニッテイ</t>
    </rPh>
    <rPh sb="6" eb="7">
      <t>オヨ</t>
    </rPh>
    <rPh sb="8" eb="10">
      <t>ジギョウ</t>
    </rPh>
    <rPh sb="11" eb="13">
      <t>ナイヨウ</t>
    </rPh>
    <phoneticPr fontId="1"/>
  </si>
  <si>
    <t>事業名</t>
    <rPh sb="0" eb="2">
      <t>ジギョウ</t>
    </rPh>
    <rPh sb="2" eb="3">
      <t>メイ</t>
    </rPh>
    <phoneticPr fontId="1"/>
  </si>
  <si>
    <t>事業日程</t>
    <rPh sb="0" eb="2">
      <t>ジギョウ</t>
    </rPh>
    <rPh sb="2" eb="4">
      <t>ニッテイ</t>
    </rPh>
    <phoneticPr fontId="1"/>
  </si>
  <si>
    <t>事業の内容</t>
    <rPh sb="0" eb="2">
      <t>ジギョウ</t>
    </rPh>
    <rPh sb="3" eb="5">
      <t>ナイヨウ</t>
    </rPh>
    <phoneticPr fontId="1"/>
  </si>
  <si>
    <t>２　事業に要した経費　</t>
    <rPh sb="2" eb="4">
      <t>ジギョウ</t>
    </rPh>
    <rPh sb="5" eb="6">
      <t>ヨウ</t>
    </rPh>
    <rPh sb="8" eb="10">
      <t>ケイヒ</t>
    </rPh>
    <phoneticPr fontId="1"/>
  </si>
  <si>
    <t>（単位：円、消費税除く）</t>
    <phoneticPr fontId="1"/>
  </si>
  <si>
    <t>費　目</t>
    <rPh sb="0" eb="1">
      <t>ヒ</t>
    </rPh>
    <rPh sb="2" eb="3">
      <t>メ</t>
    </rPh>
    <phoneticPr fontId="1"/>
  </si>
  <si>
    <t>事業所
賃借料</t>
    <rPh sb="4" eb="7">
      <t>チンシャクリョウ</t>
    </rPh>
    <phoneticPr fontId="1"/>
  </si>
  <si>
    <t>賃借料</t>
    <rPh sb="0" eb="3">
      <t>チンシャクリョウ</t>
    </rPh>
    <phoneticPr fontId="1"/>
  </si>
  <si>
    <t>小計</t>
    <rPh sb="0" eb="2">
      <t>ショウケイ</t>
    </rPh>
    <phoneticPr fontId="1"/>
  </si>
  <si>
    <t>(a)</t>
    <phoneticPr fontId="1"/>
  </si>
  <si>
    <t>(b)</t>
    <phoneticPr fontId="1"/>
  </si>
  <si>
    <t>(c)</t>
    <phoneticPr fontId="1"/>
  </si>
  <si>
    <t>事業所
改装費用</t>
    <rPh sb="4" eb="6">
      <t>カイソウ</t>
    </rPh>
    <rPh sb="6" eb="8">
      <t>ヒヨウ</t>
    </rPh>
    <phoneticPr fontId="1"/>
  </si>
  <si>
    <t>外装工事</t>
    <rPh sb="0" eb="2">
      <t>ガイソウ</t>
    </rPh>
    <rPh sb="2" eb="4">
      <t>コウジ</t>
    </rPh>
    <phoneticPr fontId="1"/>
  </si>
  <si>
    <t>内装工事</t>
    <rPh sb="0" eb="2">
      <t>ナイソウ</t>
    </rPh>
    <rPh sb="2" eb="4">
      <t>コウジ</t>
    </rPh>
    <phoneticPr fontId="1"/>
  </si>
  <si>
    <t>設備工事</t>
    <rPh sb="0" eb="2">
      <t>セツビ</t>
    </rPh>
    <rPh sb="2" eb="4">
      <t>コウジ</t>
    </rPh>
    <phoneticPr fontId="1"/>
  </si>
  <si>
    <t>(d)</t>
    <phoneticPr fontId="1"/>
  </si>
  <si>
    <t>定款認証料</t>
    <phoneticPr fontId="1"/>
  </si>
  <si>
    <t>申請資料作成経費等</t>
    <phoneticPr fontId="1"/>
  </si>
  <si>
    <t>(e)</t>
    <phoneticPr fontId="1"/>
  </si>
  <si>
    <t>広告宣伝費</t>
    <rPh sb="0" eb="2">
      <t>コウコク</t>
    </rPh>
    <rPh sb="2" eb="5">
      <t>センデンヒ</t>
    </rPh>
    <phoneticPr fontId="1"/>
  </si>
  <si>
    <t>(g)</t>
    <phoneticPr fontId="1"/>
  </si>
  <si>
    <t>(i)</t>
    <phoneticPr fontId="1"/>
  </si>
  <si>
    <t>補助金額
（精算額）</t>
    <rPh sb="0" eb="2">
      <t>ホジョ</t>
    </rPh>
    <rPh sb="2" eb="4">
      <t>キンガク</t>
    </rPh>
    <rPh sb="6" eb="9">
      <t>セイサンガク</t>
    </rPh>
    <phoneticPr fontId="1"/>
  </si>
  <si>
    <t>補　助　金
交付決定額</t>
    <rPh sb="0" eb="1">
      <t>ホ</t>
    </rPh>
    <rPh sb="2" eb="3">
      <t>スケ</t>
    </rPh>
    <rPh sb="4" eb="5">
      <t>キン</t>
    </rPh>
    <rPh sb="6" eb="8">
      <t>コウフ</t>
    </rPh>
    <rPh sb="8" eb="10">
      <t>ケッテイ</t>
    </rPh>
    <rPh sb="10" eb="11">
      <t>ガク</t>
    </rPh>
    <phoneticPr fontId="1"/>
  </si>
  <si>
    <t>パンフレット作製費</t>
    <rPh sb="6" eb="8">
      <t>サクセイ</t>
    </rPh>
    <rPh sb="8" eb="9">
      <t>ヒ</t>
    </rPh>
    <phoneticPr fontId="1"/>
  </si>
  <si>
    <t>ホームページ製作費</t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</si>
  <si>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</si>
  <si>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 xml:space="preserve"> 販売促進に
係る経費</t>
    <rPh sb="1" eb="3">
      <t>ハンバイ</t>
    </rPh>
    <rPh sb="3" eb="5">
      <t>ソクシン</t>
    </rPh>
    <rPh sb="7" eb="8">
      <t>カカ</t>
    </rPh>
    <rPh sb="9" eb="10">
      <t>ヘ</t>
    </rPh>
    <rPh sb="10" eb="11">
      <t>ヒ</t>
    </rPh>
    <phoneticPr fontId="1"/>
  </si>
  <si>
    <t xml:space="preserve"> 法人登記等
に係る経費</t>
    <rPh sb="1" eb="3">
      <t>ホウジン</t>
    </rPh>
    <rPh sb="3" eb="5">
      <t>トウキ</t>
    </rPh>
    <rPh sb="5" eb="6">
      <t>トウ</t>
    </rPh>
    <rPh sb="8" eb="9">
      <t>カカ</t>
    </rPh>
    <rPh sb="10" eb="12">
      <t>ケイヒ</t>
    </rPh>
    <phoneticPr fontId="1"/>
  </si>
  <si>
    <t>設備費用</t>
    <rPh sb="0" eb="2">
      <t>セツビ</t>
    </rPh>
    <rPh sb="2" eb="4">
      <t>ヒヨウ</t>
    </rPh>
    <phoneticPr fontId="1"/>
  </si>
  <si>
    <t>機械装置</t>
    <rPh sb="0" eb="2">
      <t>キカイ</t>
    </rPh>
    <rPh sb="2" eb="4">
      <t>ソウチ</t>
    </rPh>
    <phoneticPr fontId="1"/>
  </si>
  <si>
    <t>器具及び工具</t>
    <rPh sb="0" eb="2">
      <t>キグ</t>
    </rPh>
    <rPh sb="2" eb="3">
      <t>オヨ</t>
    </rPh>
    <rPh sb="4" eb="6">
      <t>コウグ</t>
    </rPh>
    <phoneticPr fontId="1"/>
  </si>
  <si>
    <t>備品</t>
    <rPh sb="0" eb="2">
      <t>ビヒン</t>
    </rPh>
    <phoneticPr fontId="1"/>
  </si>
  <si>
    <t>定額</t>
    <rPh sb="0" eb="2">
      <t>テイガク</t>
    </rPh>
    <phoneticPr fontId="1"/>
  </si>
  <si>
    <r>
      <t xml:space="preserve">　 上乗せ加算枠
</t>
    </r>
    <r>
      <rPr>
        <sz val="9"/>
        <color theme="1"/>
        <rFont val="ＭＳ 明朝"/>
        <family val="1"/>
        <charset val="128"/>
      </rPr>
      <t>・空き店舗等活用枠
・従業員雇用枠
・若者支援枠</t>
    </r>
    <rPh sb="2" eb="4">
      <t>ウワノ</t>
    </rPh>
    <rPh sb="5" eb="7">
      <t>カサン</t>
    </rPh>
    <rPh sb="7" eb="8">
      <t>ワク</t>
    </rPh>
    <rPh sb="14" eb="15">
      <t>トウ</t>
    </rPh>
    <rPh sb="15" eb="17">
      <t>カツヨウ</t>
    </rPh>
    <rPh sb="17" eb="18">
      <t>ワク</t>
    </rPh>
    <rPh sb="25" eb="26">
      <t>ワク</t>
    </rPh>
    <rPh sb="32" eb="33">
      <t>ワク</t>
    </rPh>
    <phoneticPr fontId="1"/>
  </si>
  <si>
    <t>(C)補助金額合計</t>
    <rPh sb="6" eb="7">
      <t>ガク</t>
    </rPh>
    <phoneticPr fontId="1"/>
  </si>
  <si>
    <t>(B)交付決定額合計</t>
    <rPh sb="3" eb="5">
      <t>コウフ</t>
    </rPh>
    <rPh sb="5" eb="7">
      <t>ケッテイ</t>
    </rPh>
    <rPh sb="7" eb="8">
      <t>ガク</t>
    </rPh>
    <phoneticPr fontId="1"/>
  </si>
  <si>
    <t>(h)</t>
    <phoneticPr fontId="1"/>
  </si>
  <si>
    <t>(j)</t>
    <phoneticPr fontId="1"/>
  </si>
  <si>
    <t>(k)</t>
    <phoneticPr fontId="1"/>
  </si>
  <si>
    <t>(l)</t>
    <phoneticPr fontId="1"/>
  </si>
  <si>
    <t>(o)</t>
    <phoneticPr fontId="1"/>
  </si>
  <si>
    <t>(p)</t>
    <phoneticPr fontId="1"/>
  </si>
  <si>
    <t>(q)</t>
    <phoneticPr fontId="1"/>
  </si>
  <si>
    <t>(r)</t>
    <phoneticPr fontId="1"/>
  </si>
  <si>
    <t>(s)</t>
    <phoneticPr fontId="1"/>
  </si>
  <si>
    <t>(f)(=(a)～(e))</t>
    <phoneticPr fontId="1"/>
  </si>
  <si>
    <t>(m)(=(g)～(l))</t>
    <phoneticPr fontId="1"/>
  </si>
  <si>
    <t>(n)</t>
    <phoneticPr fontId="1"/>
  </si>
  <si>
    <t>(t)(=(n)～(s))</t>
    <phoneticPr fontId="1"/>
  </si>
  <si>
    <t>(A)補助対象経費合計</t>
    <rPh sb="3" eb="5">
      <t>ホジョ</t>
    </rPh>
    <rPh sb="5" eb="7">
      <t>タイショウ</t>
    </rPh>
    <phoneticPr fontId="1"/>
  </si>
  <si>
    <t>【上限150,000円】</t>
    <rPh sb="1" eb="3">
      <t>ジョウゲン</t>
    </rPh>
    <rPh sb="10" eb="11">
      <t>エン</t>
    </rPh>
    <phoneticPr fontId="1"/>
  </si>
  <si>
    <t>【上限800,000円】</t>
    <rPh sb="1" eb="3">
      <t>ジョウゲン</t>
    </rPh>
    <rPh sb="10" eb="11">
      <t>エン</t>
    </rPh>
    <phoneticPr fontId="1"/>
  </si>
  <si>
    <t>【上限500,000円】</t>
    <rPh sb="1" eb="3">
      <t>ジョウゲン</t>
    </rPh>
    <rPh sb="10" eb="11">
      <t>エン</t>
    </rPh>
    <phoneticPr fontId="1"/>
  </si>
  <si>
    <t>【上限50,000円】</t>
    <rPh sb="1" eb="3">
      <t>ジョウゲン</t>
    </rPh>
    <rPh sb="9" eb="10">
      <t>エン</t>
    </rPh>
    <phoneticPr fontId="1"/>
  </si>
  <si>
    <t>【上限200,000円】</t>
    <rPh sb="1" eb="3">
      <t>ジョウゲン</t>
    </rPh>
    <rPh sb="10" eb="11">
      <t>エン</t>
    </rPh>
    <phoneticPr fontId="1"/>
  </si>
  <si>
    <t>【最大1,800,000円】</t>
    <rPh sb="1" eb="3">
      <t>サイダイ</t>
    </rPh>
    <rPh sb="12" eb="13">
      <t>エン</t>
    </rPh>
    <phoneticPr fontId="1"/>
  </si>
  <si>
    <t>【定額100,000円】</t>
    <rPh sb="1" eb="3">
      <t>テイガク</t>
    </rPh>
    <rPh sb="10" eb="11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</si>
</sst>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2" xfId="0" applyFont="1" applyBorder="1">
      <alignment vertical="center"/>
    </xf>
    <xf numFmtId="0" fontId="4" fillId="0" borderId="5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4" fillId="0" borderId="1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8" fontId="4" fillId="3" borderId="7" xfId="1" applyFont="1" applyFill="1" applyBorder="1" applyAlignment="1">
      <alignment vertical="center"/>
    </xf>
    <xf numFmtId="38" fontId="5" fillId="3" borderId="7" xfId="1" applyFont="1" applyFill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4" fillId="3" borderId="4" xfId="1" applyFont="1" applyFill="1" applyBorder="1" applyAlignment="1">
      <alignment vertical="center"/>
    </xf>
    <xf numFmtId="38" fontId="5" fillId="3" borderId="4" xfId="1" applyFont="1" applyFill="1" applyBorder="1" applyAlignment="1">
      <alignment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55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/>
    </xf>
    <xf numFmtId="0" fontId="6" fillId="2" borderId="57" xfId="0" applyFont="1" applyFill="1" applyBorder="1" applyAlignment="1">
      <alignment horizontal="center" vertical="center"/>
    </xf>
    <xf numFmtId="38" fontId="4" fillId="3" borderId="6" xfId="1" applyFont="1" applyFill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37" xfId="1" applyFont="1" applyBorder="1" applyAlignment="1">
      <alignment vertical="center"/>
    </xf>
    <xf numFmtId="0" fontId="6" fillId="0" borderId="8" xfId="0" applyFont="1" applyBorder="1" applyAlignment="1">
      <alignment vertical="center"/>
    </xf>
    <xf numFmtId="38" fontId="4" fillId="3" borderId="8" xfId="1" applyFont="1" applyFill="1" applyBorder="1" applyAlignment="1">
      <alignment vertical="center"/>
    </xf>
    <xf numFmtId="38" fontId="5" fillId="3" borderId="8" xfId="1" applyFont="1" applyFill="1" applyBorder="1" applyAlignment="1">
      <alignment vertical="center"/>
    </xf>
    <xf numFmtId="0" fontId="6" fillId="0" borderId="7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6" fillId="2" borderId="45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6" fillId="2" borderId="58" xfId="0" applyFont="1" applyFill="1" applyBorder="1" applyAlignment="1">
      <alignment horizontal="center" vertical="center"/>
    </xf>
    <xf numFmtId="0" fontId="6" fillId="2" borderId="59" xfId="0" applyFont="1" applyFill="1" applyBorder="1" applyAlignment="1">
      <alignment horizontal="center" vertical="center"/>
    </xf>
    <xf numFmtId="0" fontId="6" fillId="2" borderId="6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38" fontId="4" fillId="0" borderId="29" xfId="1" applyFont="1" applyFill="1" applyBorder="1" applyAlignment="1">
      <alignment horizontal="center" vertical="center" shrinkToFit="1"/>
    </xf>
    <xf numFmtId="38" fontId="4" fillId="0" borderId="22" xfId="1" applyFont="1" applyFill="1" applyBorder="1" applyAlignment="1">
      <alignment horizontal="center" vertical="center" shrinkToFit="1"/>
    </xf>
    <xf numFmtId="38" fontId="4" fillId="0" borderId="30" xfId="1" applyFont="1" applyFill="1" applyBorder="1" applyAlignment="1">
      <alignment horizontal="center" vertical="center" shrinkToFit="1"/>
    </xf>
    <xf numFmtId="38" fontId="4" fillId="0" borderId="17" xfId="1" applyFont="1" applyBorder="1" applyAlignment="1">
      <alignment horizontal="center" vertical="center" shrinkToFit="1"/>
    </xf>
    <xf numFmtId="38" fontId="5" fillId="0" borderId="0" xfId="1" applyFont="1" applyBorder="1" applyAlignment="1">
      <alignment horizontal="center" vertical="center" shrinkToFit="1"/>
    </xf>
    <xf numFmtId="38" fontId="5" fillId="0" borderId="36" xfId="1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6" fillId="0" borderId="19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38" xfId="0" applyFont="1" applyBorder="1" applyAlignment="1">
      <alignment vertical="center" shrinkToFit="1"/>
    </xf>
    <xf numFmtId="0" fontId="6" fillId="0" borderId="1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38" fontId="4" fillId="0" borderId="17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36" xfId="1" applyFont="1" applyBorder="1" applyAlignment="1">
      <alignment vertical="center"/>
    </xf>
    <xf numFmtId="0" fontId="6" fillId="2" borderId="48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38" fontId="4" fillId="3" borderId="39" xfId="1" applyFont="1" applyFill="1" applyBorder="1" applyAlignment="1">
      <alignment vertical="center"/>
    </xf>
    <xf numFmtId="38" fontId="4" fillId="3" borderId="40" xfId="1" applyFont="1" applyFill="1" applyBorder="1" applyAlignment="1">
      <alignment vertical="center"/>
    </xf>
    <xf numFmtId="38" fontId="4" fillId="3" borderId="41" xfId="1" applyFont="1" applyFill="1" applyBorder="1" applyAlignment="1">
      <alignment vertical="center"/>
    </xf>
    <xf numFmtId="0" fontId="6" fillId="2" borderId="52" xfId="0" applyFont="1" applyFill="1" applyBorder="1" applyAlignment="1">
      <alignment vertical="center"/>
    </xf>
    <xf numFmtId="0" fontId="6" fillId="2" borderId="53" xfId="0" applyFont="1" applyFill="1" applyBorder="1" applyAlignment="1">
      <alignment vertical="center"/>
    </xf>
    <xf numFmtId="0" fontId="6" fillId="2" borderId="54" xfId="0" applyFont="1" applyFill="1" applyBorder="1" applyAlignment="1">
      <alignment vertical="center"/>
    </xf>
    <xf numFmtId="0" fontId="6" fillId="0" borderId="8" xfId="0" applyFont="1" applyBorder="1" applyAlignment="1">
      <alignment vertical="center" shrinkToFit="1"/>
    </xf>
    <xf numFmtId="38" fontId="4" fillId="3" borderId="33" xfId="1" applyFont="1" applyFill="1" applyBorder="1" applyAlignment="1">
      <alignment vertical="center"/>
    </xf>
    <xf numFmtId="38" fontId="5" fillId="3" borderId="25" xfId="1" applyFont="1" applyFill="1" applyBorder="1" applyAlignment="1">
      <alignment vertical="center"/>
    </xf>
    <xf numFmtId="38" fontId="5" fillId="3" borderId="34" xfId="1" applyFont="1" applyFill="1" applyBorder="1" applyAlignment="1">
      <alignment vertical="center"/>
    </xf>
    <xf numFmtId="0" fontId="6" fillId="0" borderId="4" xfId="0" applyFont="1" applyBorder="1" applyAlignment="1">
      <alignment vertical="center" shrinkToFit="1"/>
    </xf>
    <xf numFmtId="38" fontId="4" fillId="3" borderId="35" xfId="1" applyFont="1" applyFill="1" applyBorder="1" applyAlignment="1">
      <alignment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7" xfId="0" applyFont="1" applyBorder="1" applyAlignment="1">
      <alignment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38" fontId="4" fillId="3" borderId="1" xfId="1" applyFont="1" applyFill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38" fontId="4" fillId="0" borderId="4" xfId="1" applyFont="1" applyFill="1" applyBorder="1" applyAlignment="1">
      <alignment vertical="center"/>
    </xf>
    <xf numFmtId="38" fontId="5" fillId="0" borderId="4" xfId="1" applyFont="1" applyFill="1" applyBorder="1" applyAlignment="1">
      <alignment vertical="center"/>
    </xf>
    <xf numFmtId="38" fontId="4" fillId="0" borderId="31" xfId="1" applyFont="1" applyFill="1" applyBorder="1" applyAlignment="1">
      <alignment vertical="center"/>
    </xf>
    <xf numFmtId="38" fontId="5" fillId="0" borderId="24" xfId="1" applyFont="1" applyFill="1" applyBorder="1" applyAlignment="1">
      <alignment vertical="center"/>
    </xf>
    <xf numFmtId="38" fontId="5" fillId="0" borderId="32" xfId="1" applyFont="1" applyFill="1" applyBorder="1" applyAlignment="1">
      <alignment vertical="center"/>
    </xf>
    <xf numFmtId="0" fontId="7" fillId="0" borderId="0" xfId="0" applyFont="1">
      <alignment vertical="center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2" borderId="51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38" fontId="8" fillId="3" borderId="4" xfId="0" applyNumberFormat="1" applyFont="1" applyFill="1" applyBorder="1" applyAlignment="1">
      <alignment horizontal="right" vertical="center"/>
    </xf>
    <xf numFmtId="0" fontId="7" fillId="2" borderId="53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/>
    </xf>
    <xf numFmtId="0" fontId="7" fillId="2" borderId="52" xfId="0" applyFont="1" applyFill="1" applyBorder="1" applyAlignment="1">
      <alignment vertical="center"/>
    </xf>
    <xf numFmtId="0" fontId="8" fillId="0" borderId="9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38" fontId="8" fillId="0" borderId="4" xfId="0" applyNumberFormat="1" applyFont="1" applyFill="1" applyBorder="1" applyAlignment="1">
      <alignment horizontal="right" vertical="center"/>
    </xf>
    <xf numFmtId="38" fontId="8" fillId="0" borderId="11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view="pageBreakPreview" zoomScale="115" zoomScaleNormal="100" zoomScaleSheetLayoutView="115" workbookViewId="0">
      <selection activeCell="B7" sqref="B7"/>
    </sheetView>
  </sheetViews>
  <sheetFormatPr defaultRowHeight="14.25" x14ac:dyDescent="0.4"/>
  <cols>
    <col min="1" max="1" width="22.875" style="1" customWidth="1"/>
    <col min="2" max="3" width="26.75" style="1" customWidth="1"/>
    <col min="4" max="16384" width="9" style="1"/>
  </cols>
  <sheetData>
    <row r="1" spans="1:3" x14ac:dyDescent="0.4">
      <c r="A1" s="1" t="s">
        <v>2</v>
      </c>
    </row>
    <row r="3" spans="1:3" ht="18.75" customHeight="1" x14ac:dyDescent="0.4">
      <c r="A3" s="16" t="s">
        <v>3</v>
      </c>
      <c r="B3" s="16"/>
      <c r="C3" s="16"/>
    </row>
    <row r="4" spans="1:3" ht="18.75" customHeight="1" x14ac:dyDescent="0.4">
      <c r="A4" s="2"/>
      <c r="B4" s="2"/>
      <c r="C4" s="2"/>
    </row>
    <row r="5" spans="1:3" ht="18.75" customHeight="1" x14ac:dyDescent="0.4">
      <c r="A5" s="1" t="s">
        <v>4</v>
      </c>
    </row>
    <row r="6" spans="1:3" ht="45" customHeight="1" x14ac:dyDescent="0.4">
      <c r="A6" s="3" t="s">
        <v>5</v>
      </c>
      <c r="B6" s="3" t="s">
        <v>6</v>
      </c>
      <c r="C6" s="3" t="s">
        <v>7</v>
      </c>
    </row>
    <row r="7" spans="1:3" ht="207" customHeight="1" x14ac:dyDescent="0.4">
      <c r="A7" s="4"/>
      <c r="B7" s="4"/>
      <c r="C7" s="4"/>
    </row>
    <row r="8" spans="1:3" ht="207" customHeight="1" x14ac:dyDescent="0.4">
      <c r="A8" s="17"/>
      <c r="B8" s="17"/>
      <c r="C8" s="17"/>
    </row>
    <row r="9" spans="1:3" ht="207" customHeight="1" x14ac:dyDescent="0.4">
      <c r="A9" s="18"/>
      <c r="B9" s="18"/>
      <c r="C9" s="18"/>
    </row>
  </sheetData>
  <mergeCells count="4">
    <mergeCell ref="A3:C3"/>
    <mergeCell ref="A8:A9"/>
    <mergeCell ref="B8:B9"/>
    <mergeCell ref="C8:C9"/>
  </mergeCells>
  <phoneticPr fontId="1"/>
  <printOptions horizontalCentered="1"/>
  <pageMargins left="0.78740157480314965" right="0.78740157480314965" top="0.94488188976377963" bottom="0.94488188976377963" header="0.31496062992125984" footer="0.31496062992125984"/>
  <pageSetup paperSize="9" scale="9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"/>
  <sheetViews>
    <sheetView view="pageBreakPreview" zoomScaleNormal="100" zoomScaleSheetLayoutView="100" workbookViewId="0">
      <selection activeCell="B2" sqref="B2"/>
    </sheetView>
  </sheetViews>
  <sheetFormatPr defaultRowHeight="14.25" x14ac:dyDescent="0.4"/>
  <cols>
    <col min="1" max="16" width="3.875" style="1" customWidth="1"/>
    <col min="17" max="17" width="15.5" style="151" customWidth="1"/>
    <col min="18" max="18" width="17.375" style="1" customWidth="1"/>
    <col min="19" max="16384" width="9" style="1"/>
  </cols>
  <sheetData>
    <row r="1" spans="1:27" ht="18.75" customHeight="1" x14ac:dyDescent="0.4">
      <c r="A1" s="1" t="s">
        <v>8</v>
      </c>
    </row>
    <row r="2" spans="1:27" ht="18.75" customHeight="1" x14ac:dyDescent="0.4">
      <c r="Q2" s="49" t="s">
        <v>9</v>
      </c>
      <c r="R2" s="49"/>
    </row>
    <row r="3" spans="1:27" ht="14.25" customHeight="1" x14ac:dyDescent="0.4">
      <c r="A3" s="88" t="s">
        <v>0</v>
      </c>
      <c r="B3" s="121"/>
      <c r="C3" s="121"/>
      <c r="D3" s="121"/>
      <c r="E3" s="136" t="s">
        <v>10</v>
      </c>
      <c r="F3" s="121"/>
      <c r="G3" s="121"/>
      <c r="H3" s="121"/>
      <c r="I3" s="137" t="s">
        <v>32</v>
      </c>
      <c r="J3" s="138"/>
      <c r="K3" s="138"/>
      <c r="L3" s="139"/>
      <c r="M3" s="45" t="s">
        <v>29</v>
      </c>
      <c r="N3" s="45"/>
      <c r="O3" s="45"/>
      <c r="P3" s="45"/>
      <c r="Q3" s="152" t="s">
        <v>28</v>
      </c>
      <c r="R3" s="48" t="s">
        <v>1</v>
      </c>
      <c r="S3" s="5"/>
      <c r="T3" s="5"/>
      <c r="U3" s="5"/>
      <c r="V3" s="5"/>
      <c r="W3" s="5"/>
      <c r="X3" s="5"/>
      <c r="Y3" s="5"/>
      <c r="Z3" s="5"/>
      <c r="AA3" s="5"/>
    </row>
    <row r="4" spans="1:27" x14ac:dyDescent="0.4">
      <c r="A4" s="123"/>
      <c r="B4" s="61"/>
      <c r="C4" s="61"/>
      <c r="D4" s="61"/>
      <c r="E4" s="123"/>
      <c r="F4" s="61"/>
      <c r="G4" s="61"/>
      <c r="H4" s="61"/>
      <c r="I4" s="140"/>
      <c r="J4" s="141"/>
      <c r="K4" s="141"/>
      <c r="L4" s="142"/>
      <c r="M4" s="56"/>
      <c r="N4" s="56"/>
      <c r="O4" s="56"/>
      <c r="P4" s="56"/>
      <c r="Q4" s="153"/>
      <c r="R4" s="46"/>
    </row>
    <row r="5" spans="1:27" x14ac:dyDescent="0.4">
      <c r="A5" s="123"/>
      <c r="B5" s="61"/>
      <c r="C5" s="61"/>
      <c r="D5" s="61"/>
      <c r="E5" s="123"/>
      <c r="F5" s="61"/>
      <c r="G5" s="61"/>
      <c r="H5" s="61"/>
      <c r="I5" s="140"/>
      <c r="J5" s="141"/>
      <c r="K5" s="141"/>
      <c r="L5" s="142"/>
      <c r="M5" s="56"/>
      <c r="N5" s="56"/>
      <c r="O5" s="56"/>
      <c r="P5" s="56"/>
      <c r="Q5" s="153"/>
      <c r="R5" s="46"/>
    </row>
    <row r="6" spans="1:27" x14ac:dyDescent="0.4">
      <c r="A6" s="125"/>
      <c r="B6" s="126"/>
      <c r="C6" s="126"/>
      <c r="D6" s="126"/>
      <c r="E6" s="125"/>
      <c r="F6" s="126"/>
      <c r="G6" s="126"/>
      <c r="H6" s="126"/>
      <c r="I6" s="143"/>
      <c r="J6" s="144"/>
      <c r="K6" s="144"/>
      <c r="L6" s="145"/>
      <c r="M6" s="57"/>
      <c r="N6" s="57"/>
      <c r="O6" s="57"/>
      <c r="P6" s="57"/>
      <c r="Q6" s="154"/>
      <c r="R6" s="47"/>
    </row>
    <row r="7" spans="1:27" ht="23.25" customHeight="1" x14ac:dyDescent="0.4">
      <c r="A7" s="88" t="s">
        <v>11</v>
      </c>
      <c r="B7" s="110"/>
      <c r="C7" s="110"/>
      <c r="D7" s="131"/>
      <c r="E7" s="134" t="s">
        <v>12</v>
      </c>
      <c r="F7" s="134"/>
      <c r="G7" s="134"/>
      <c r="H7" s="134"/>
      <c r="I7" s="135"/>
      <c r="J7" s="135"/>
      <c r="K7" s="135"/>
      <c r="L7" s="135"/>
      <c r="M7" s="53"/>
      <c r="N7" s="54"/>
      <c r="O7" s="54"/>
      <c r="P7" s="55"/>
      <c r="Q7" s="155"/>
      <c r="R7" s="6"/>
    </row>
    <row r="8" spans="1:27" ht="23.25" customHeight="1" x14ac:dyDescent="0.4">
      <c r="A8" s="112"/>
      <c r="B8" s="113"/>
      <c r="C8" s="113"/>
      <c r="D8" s="132"/>
      <c r="E8" s="129" t="s">
        <v>13</v>
      </c>
      <c r="F8" s="129"/>
      <c r="G8" s="129"/>
      <c r="H8" s="129"/>
      <c r="I8" s="21" t="s">
        <v>14</v>
      </c>
      <c r="J8" s="22"/>
      <c r="K8" s="22"/>
      <c r="L8" s="22"/>
      <c r="M8" s="21" t="s">
        <v>26</v>
      </c>
      <c r="N8" s="22"/>
      <c r="O8" s="22"/>
      <c r="P8" s="22"/>
      <c r="Q8" s="156" t="s">
        <v>54</v>
      </c>
      <c r="R8" s="10" t="s">
        <v>57</v>
      </c>
    </row>
    <row r="9" spans="1:27" ht="23.25" customHeight="1" x14ac:dyDescent="0.4">
      <c r="A9" s="115"/>
      <c r="B9" s="116"/>
      <c r="C9" s="116"/>
      <c r="D9" s="133"/>
      <c r="E9" s="130"/>
      <c r="F9" s="130"/>
      <c r="G9" s="130"/>
      <c r="H9" s="130"/>
      <c r="I9" s="146">
        <f>SUM(I7)</f>
        <v>0</v>
      </c>
      <c r="J9" s="147"/>
      <c r="K9" s="147"/>
      <c r="L9" s="147"/>
      <c r="M9" s="23"/>
      <c r="N9" s="24"/>
      <c r="O9" s="24"/>
      <c r="P9" s="24"/>
      <c r="Q9" s="164">
        <f>IF(ROUNDDOWN(I9*2/3,-3)&gt;150000,150000,ROUNDDOWN(I9*2/3,-3))</f>
        <v>0</v>
      </c>
      <c r="R9" s="8"/>
    </row>
    <row r="10" spans="1:27" ht="23.25" customHeight="1" x14ac:dyDescent="0.4">
      <c r="A10" s="88" t="s">
        <v>17</v>
      </c>
      <c r="B10" s="121"/>
      <c r="C10" s="121"/>
      <c r="D10" s="122"/>
      <c r="E10" s="95" t="s">
        <v>18</v>
      </c>
      <c r="F10" s="95"/>
      <c r="G10" s="95"/>
      <c r="H10" s="95"/>
      <c r="I10" s="31"/>
      <c r="J10" s="31"/>
      <c r="K10" s="31"/>
      <c r="L10" s="31"/>
      <c r="M10" s="50"/>
      <c r="N10" s="51"/>
      <c r="O10" s="51"/>
      <c r="P10" s="52"/>
      <c r="Q10" s="158"/>
      <c r="R10" s="7"/>
    </row>
    <row r="11" spans="1:27" ht="23.25" customHeight="1" x14ac:dyDescent="0.4">
      <c r="A11" s="123"/>
      <c r="B11" s="61"/>
      <c r="C11" s="61"/>
      <c r="D11" s="124"/>
      <c r="E11" s="41" t="s">
        <v>19</v>
      </c>
      <c r="F11" s="41"/>
      <c r="G11" s="41"/>
      <c r="H11" s="41"/>
      <c r="I11" s="42"/>
      <c r="J11" s="43"/>
      <c r="K11" s="43"/>
      <c r="L11" s="43"/>
      <c r="M11" s="50"/>
      <c r="N11" s="51"/>
      <c r="O11" s="51"/>
      <c r="P11" s="52"/>
      <c r="Q11" s="158"/>
      <c r="R11" s="7"/>
    </row>
    <row r="12" spans="1:27" ht="23.25" customHeight="1" x14ac:dyDescent="0.4">
      <c r="A12" s="123"/>
      <c r="B12" s="61"/>
      <c r="C12" s="61"/>
      <c r="D12" s="124"/>
      <c r="E12" s="44" t="s">
        <v>20</v>
      </c>
      <c r="F12" s="44"/>
      <c r="G12" s="44"/>
      <c r="H12" s="44"/>
      <c r="I12" s="19"/>
      <c r="J12" s="20"/>
      <c r="K12" s="20"/>
      <c r="L12" s="20"/>
      <c r="M12" s="28"/>
      <c r="N12" s="29"/>
      <c r="O12" s="29"/>
      <c r="P12" s="30"/>
      <c r="Q12" s="159"/>
      <c r="R12" s="7"/>
    </row>
    <row r="13" spans="1:27" ht="23.25" customHeight="1" x14ac:dyDescent="0.4">
      <c r="A13" s="123"/>
      <c r="B13" s="61"/>
      <c r="C13" s="61"/>
      <c r="D13" s="124"/>
      <c r="E13" s="129" t="s">
        <v>13</v>
      </c>
      <c r="F13" s="129"/>
      <c r="G13" s="129"/>
      <c r="H13" s="129"/>
      <c r="I13" s="21" t="s">
        <v>15</v>
      </c>
      <c r="J13" s="22"/>
      <c r="K13" s="22"/>
      <c r="L13" s="22"/>
      <c r="M13" s="21" t="s">
        <v>43</v>
      </c>
      <c r="N13" s="22"/>
      <c r="O13" s="22"/>
      <c r="P13" s="22"/>
      <c r="Q13" s="156" t="s">
        <v>47</v>
      </c>
      <c r="R13" s="10" t="s">
        <v>58</v>
      </c>
    </row>
    <row r="14" spans="1:27" ht="23.25" customHeight="1" x14ac:dyDescent="0.4">
      <c r="A14" s="125"/>
      <c r="B14" s="126"/>
      <c r="C14" s="126"/>
      <c r="D14" s="127"/>
      <c r="E14" s="130"/>
      <c r="F14" s="130"/>
      <c r="G14" s="130"/>
      <c r="H14" s="130"/>
      <c r="I14" s="146">
        <f>SUM(I10:L12)</f>
        <v>0</v>
      </c>
      <c r="J14" s="147"/>
      <c r="K14" s="147"/>
      <c r="L14" s="147"/>
      <c r="M14" s="23"/>
      <c r="N14" s="24"/>
      <c r="O14" s="24"/>
      <c r="P14" s="24"/>
      <c r="Q14" s="164">
        <f>IF(ROUNDDOWN(I14*2/3,-3)&gt;800000,800000,ROUNDDOWN(I14*2/3,-3))</f>
        <v>0</v>
      </c>
      <c r="R14" s="8"/>
    </row>
    <row r="15" spans="1:27" ht="23.25" customHeight="1" x14ac:dyDescent="0.4">
      <c r="A15" s="88" t="s">
        <v>35</v>
      </c>
      <c r="B15" s="110"/>
      <c r="C15" s="110"/>
      <c r="D15" s="111"/>
      <c r="E15" s="95" t="s">
        <v>36</v>
      </c>
      <c r="F15" s="95"/>
      <c r="G15" s="95"/>
      <c r="H15" s="95"/>
      <c r="I15" s="31"/>
      <c r="J15" s="31"/>
      <c r="K15" s="31"/>
      <c r="L15" s="31"/>
      <c r="M15" s="25"/>
      <c r="N15" s="26"/>
      <c r="O15" s="26"/>
      <c r="P15" s="27"/>
      <c r="Q15" s="160"/>
      <c r="R15" s="7"/>
    </row>
    <row r="16" spans="1:27" ht="23.25" customHeight="1" x14ac:dyDescent="0.4">
      <c r="A16" s="112"/>
      <c r="B16" s="113"/>
      <c r="C16" s="113"/>
      <c r="D16" s="114"/>
      <c r="E16" s="41" t="s">
        <v>37</v>
      </c>
      <c r="F16" s="41"/>
      <c r="G16" s="41"/>
      <c r="H16" s="41"/>
      <c r="I16" s="42"/>
      <c r="J16" s="43"/>
      <c r="K16" s="43"/>
      <c r="L16" s="43"/>
      <c r="M16" s="50"/>
      <c r="N16" s="51"/>
      <c r="O16" s="51"/>
      <c r="P16" s="52"/>
      <c r="Q16" s="158"/>
      <c r="R16" s="7"/>
    </row>
    <row r="17" spans="1:18" ht="23.25" customHeight="1" x14ac:dyDescent="0.4">
      <c r="A17" s="112"/>
      <c r="B17" s="113"/>
      <c r="C17" s="113"/>
      <c r="D17" s="114"/>
      <c r="E17" s="44" t="s">
        <v>38</v>
      </c>
      <c r="F17" s="44"/>
      <c r="G17" s="44"/>
      <c r="H17" s="44"/>
      <c r="I17" s="19"/>
      <c r="J17" s="20"/>
      <c r="K17" s="20"/>
      <c r="L17" s="20"/>
      <c r="M17" s="28"/>
      <c r="N17" s="29"/>
      <c r="O17" s="29"/>
      <c r="P17" s="30"/>
      <c r="Q17" s="159"/>
      <c r="R17" s="7"/>
    </row>
    <row r="18" spans="1:18" ht="23.25" customHeight="1" x14ac:dyDescent="0.4">
      <c r="A18" s="112"/>
      <c r="B18" s="113"/>
      <c r="C18" s="113"/>
      <c r="D18" s="114"/>
      <c r="E18" s="32" t="s">
        <v>13</v>
      </c>
      <c r="F18" s="33"/>
      <c r="G18" s="33"/>
      <c r="H18" s="34"/>
      <c r="I18" s="38" t="s">
        <v>16</v>
      </c>
      <c r="J18" s="39"/>
      <c r="K18" s="39"/>
      <c r="L18" s="40"/>
      <c r="M18" s="21" t="s">
        <v>27</v>
      </c>
      <c r="N18" s="22"/>
      <c r="O18" s="22"/>
      <c r="P18" s="22"/>
      <c r="Q18" s="156" t="s">
        <v>48</v>
      </c>
      <c r="R18" s="10" t="s">
        <v>59</v>
      </c>
    </row>
    <row r="19" spans="1:18" ht="23.25" customHeight="1" x14ac:dyDescent="0.4">
      <c r="A19" s="115"/>
      <c r="B19" s="116"/>
      <c r="C19" s="116"/>
      <c r="D19" s="117"/>
      <c r="E19" s="35"/>
      <c r="F19" s="36"/>
      <c r="G19" s="36"/>
      <c r="H19" s="37"/>
      <c r="I19" s="146">
        <f>SUM(I15:L17)</f>
        <v>0</v>
      </c>
      <c r="J19" s="147"/>
      <c r="K19" s="147"/>
      <c r="L19" s="147"/>
      <c r="M19" s="23"/>
      <c r="N19" s="24"/>
      <c r="O19" s="24"/>
      <c r="P19" s="24"/>
      <c r="Q19" s="164">
        <f>IF(ROUNDDOWN(I19*2/3,-3)&gt;500000,500000,ROUNDDOWN(I19*2/3,-3))</f>
        <v>0</v>
      </c>
      <c r="R19" s="8"/>
    </row>
    <row r="20" spans="1:18" ht="23.25" customHeight="1" x14ac:dyDescent="0.4">
      <c r="A20" s="88" t="s">
        <v>34</v>
      </c>
      <c r="B20" s="89"/>
      <c r="C20" s="89"/>
      <c r="D20" s="118"/>
      <c r="E20" s="94" t="s">
        <v>22</v>
      </c>
      <c r="F20" s="94"/>
      <c r="G20" s="94"/>
      <c r="H20" s="94"/>
      <c r="I20" s="31"/>
      <c r="J20" s="31"/>
      <c r="K20" s="31"/>
      <c r="L20" s="31"/>
      <c r="M20" s="25"/>
      <c r="N20" s="26"/>
      <c r="O20" s="26"/>
      <c r="P20" s="27"/>
      <c r="Q20" s="160"/>
      <c r="R20" s="6"/>
    </row>
    <row r="21" spans="1:18" ht="23.25" customHeight="1" x14ac:dyDescent="0.4">
      <c r="A21" s="90"/>
      <c r="B21" s="91"/>
      <c r="C21" s="91"/>
      <c r="D21" s="119"/>
      <c r="E21" s="128" t="s">
        <v>23</v>
      </c>
      <c r="F21" s="128"/>
      <c r="G21" s="128"/>
      <c r="H21" s="128"/>
      <c r="I21" s="19"/>
      <c r="J21" s="20"/>
      <c r="K21" s="20"/>
      <c r="L21" s="20"/>
      <c r="M21" s="28"/>
      <c r="N21" s="29"/>
      <c r="O21" s="29"/>
      <c r="P21" s="30"/>
      <c r="Q21" s="159"/>
      <c r="R21" s="7"/>
    </row>
    <row r="22" spans="1:18" ht="23.25" customHeight="1" x14ac:dyDescent="0.4">
      <c r="A22" s="90"/>
      <c r="B22" s="91"/>
      <c r="C22" s="91"/>
      <c r="D22" s="119"/>
      <c r="E22" s="129" t="s">
        <v>13</v>
      </c>
      <c r="F22" s="129"/>
      <c r="G22" s="129"/>
      <c r="H22" s="129"/>
      <c r="I22" s="21" t="s">
        <v>21</v>
      </c>
      <c r="J22" s="22"/>
      <c r="K22" s="22"/>
      <c r="L22" s="22"/>
      <c r="M22" s="21" t="s">
        <v>44</v>
      </c>
      <c r="N22" s="22"/>
      <c r="O22" s="22"/>
      <c r="P22" s="22"/>
      <c r="Q22" s="156" t="s">
        <v>49</v>
      </c>
      <c r="R22" s="10" t="s">
        <v>60</v>
      </c>
    </row>
    <row r="23" spans="1:18" ht="23.25" customHeight="1" x14ac:dyDescent="0.4">
      <c r="A23" s="92"/>
      <c r="B23" s="93"/>
      <c r="C23" s="93"/>
      <c r="D23" s="120"/>
      <c r="E23" s="130"/>
      <c r="F23" s="130"/>
      <c r="G23" s="130"/>
      <c r="H23" s="130"/>
      <c r="I23" s="146">
        <f>SUM(I20:L21)</f>
        <v>0</v>
      </c>
      <c r="J23" s="147"/>
      <c r="K23" s="147"/>
      <c r="L23" s="147"/>
      <c r="M23" s="23"/>
      <c r="N23" s="24"/>
      <c r="O23" s="24"/>
      <c r="P23" s="24"/>
      <c r="Q23" s="164">
        <f>IF(ROUNDDOWN(I23*2/3,-3)&gt;50000,50000,ROUNDDOWN(I23*2/3,-3))</f>
        <v>0</v>
      </c>
      <c r="R23" s="8"/>
    </row>
    <row r="24" spans="1:18" ht="23.25" customHeight="1" x14ac:dyDescent="0.4">
      <c r="A24" s="88" t="s">
        <v>33</v>
      </c>
      <c r="B24" s="89"/>
      <c r="C24" s="89"/>
      <c r="D24" s="89"/>
      <c r="E24" s="94" t="s">
        <v>25</v>
      </c>
      <c r="F24" s="95"/>
      <c r="G24" s="95"/>
      <c r="H24" s="95"/>
      <c r="I24" s="96"/>
      <c r="J24" s="97"/>
      <c r="K24" s="97"/>
      <c r="L24" s="98"/>
      <c r="M24" s="99"/>
      <c r="N24" s="99"/>
      <c r="O24" s="99"/>
      <c r="P24" s="99"/>
      <c r="Q24" s="160"/>
      <c r="R24" s="6"/>
    </row>
    <row r="25" spans="1:18" ht="23.25" customHeight="1" x14ac:dyDescent="0.4">
      <c r="A25" s="90"/>
      <c r="B25" s="91"/>
      <c r="C25" s="91"/>
      <c r="D25" s="91"/>
      <c r="E25" s="102" t="s">
        <v>30</v>
      </c>
      <c r="F25" s="102"/>
      <c r="G25" s="102"/>
      <c r="H25" s="102"/>
      <c r="I25" s="103"/>
      <c r="J25" s="104"/>
      <c r="K25" s="104"/>
      <c r="L25" s="105"/>
      <c r="M25" s="100"/>
      <c r="N25" s="100"/>
      <c r="O25" s="100"/>
      <c r="P25" s="100"/>
      <c r="Q25" s="158"/>
      <c r="R25" s="7"/>
    </row>
    <row r="26" spans="1:18" ht="23.25" customHeight="1" x14ac:dyDescent="0.4">
      <c r="A26" s="90"/>
      <c r="B26" s="91"/>
      <c r="C26" s="91"/>
      <c r="D26" s="91"/>
      <c r="E26" s="106" t="s">
        <v>31</v>
      </c>
      <c r="F26" s="106"/>
      <c r="G26" s="106"/>
      <c r="H26" s="106"/>
      <c r="I26" s="107"/>
      <c r="J26" s="108"/>
      <c r="K26" s="108"/>
      <c r="L26" s="109"/>
      <c r="M26" s="101"/>
      <c r="N26" s="101"/>
      <c r="O26" s="101"/>
      <c r="P26" s="101"/>
      <c r="Q26" s="159"/>
      <c r="R26" s="7"/>
    </row>
    <row r="27" spans="1:18" ht="23.25" customHeight="1" x14ac:dyDescent="0.4">
      <c r="A27" s="90"/>
      <c r="B27" s="91"/>
      <c r="C27" s="91"/>
      <c r="D27" s="91"/>
      <c r="E27" s="76" t="s">
        <v>13</v>
      </c>
      <c r="F27" s="77"/>
      <c r="G27" s="77"/>
      <c r="H27" s="78"/>
      <c r="I27" s="82" t="s">
        <v>24</v>
      </c>
      <c r="J27" s="83"/>
      <c r="K27" s="83"/>
      <c r="L27" s="84"/>
      <c r="M27" s="21" t="s">
        <v>45</v>
      </c>
      <c r="N27" s="22"/>
      <c r="O27" s="22"/>
      <c r="P27" s="22"/>
      <c r="Q27" s="156" t="s">
        <v>50</v>
      </c>
      <c r="R27" s="10" t="s">
        <v>61</v>
      </c>
    </row>
    <row r="28" spans="1:18" ht="23.25" customHeight="1" x14ac:dyDescent="0.4">
      <c r="A28" s="92"/>
      <c r="B28" s="93"/>
      <c r="C28" s="93"/>
      <c r="D28" s="93"/>
      <c r="E28" s="35"/>
      <c r="F28" s="36"/>
      <c r="G28" s="36"/>
      <c r="H28" s="37"/>
      <c r="I28" s="146">
        <f>SUM(I24:L26)</f>
        <v>0</v>
      </c>
      <c r="J28" s="147"/>
      <c r="K28" s="147"/>
      <c r="L28" s="147"/>
      <c r="M28" s="23"/>
      <c r="N28" s="24"/>
      <c r="O28" s="24"/>
      <c r="P28" s="24"/>
      <c r="Q28" s="164">
        <f>IF(ROUNDDOWN(I28*2/3,-3)&gt;200000,200000,ROUNDDOWN(I28*2/3,-3))</f>
        <v>0</v>
      </c>
      <c r="R28" s="15"/>
    </row>
    <row r="29" spans="1:18" ht="23.25" customHeight="1" x14ac:dyDescent="0.4">
      <c r="A29" s="70" t="s">
        <v>40</v>
      </c>
      <c r="B29" s="71"/>
      <c r="C29" s="71"/>
      <c r="D29" s="71"/>
      <c r="E29" s="73" t="s">
        <v>39</v>
      </c>
      <c r="F29" s="74"/>
      <c r="G29" s="74"/>
      <c r="H29" s="75"/>
      <c r="I29" s="25"/>
      <c r="J29" s="26"/>
      <c r="K29" s="26"/>
      <c r="L29" s="27"/>
      <c r="M29" s="53"/>
      <c r="N29" s="54"/>
      <c r="O29" s="54"/>
      <c r="P29" s="55"/>
      <c r="Q29" s="161"/>
      <c r="R29" s="11"/>
    </row>
    <row r="30" spans="1:18" ht="23.25" customHeight="1" x14ac:dyDescent="0.4">
      <c r="A30" s="72"/>
      <c r="B30" s="71"/>
      <c r="C30" s="71"/>
      <c r="D30" s="71"/>
      <c r="E30" s="76" t="s">
        <v>13</v>
      </c>
      <c r="F30" s="77"/>
      <c r="G30" s="77"/>
      <c r="H30" s="78"/>
      <c r="I30" s="50"/>
      <c r="J30" s="51"/>
      <c r="K30" s="51"/>
      <c r="L30" s="52"/>
      <c r="M30" s="82" t="s">
        <v>46</v>
      </c>
      <c r="N30" s="83"/>
      <c r="O30" s="83"/>
      <c r="P30" s="84"/>
      <c r="Q30" s="156" t="s">
        <v>51</v>
      </c>
      <c r="R30" s="10" t="s">
        <v>63</v>
      </c>
    </row>
    <row r="31" spans="1:18" ht="23.25" customHeight="1" thickBot="1" x14ac:dyDescent="0.45">
      <c r="A31" s="72"/>
      <c r="B31" s="71"/>
      <c r="C31" s="71"/>
      <c r="D31" s="71"/>
      <c r="E31" s="79"/>
      <c r="F31" s="80"/>
      <c r="G31" s="80"/>
      <c r="H31" s="81"/>
      <c r="I31" s="85"/>
      <c r="J31" s="86"/>
      <c r="K31" s="86"/>
      <c r="L31" s="87"/>
      <c r="M31" s="23"/>
      <c r="N31" s="24"/>
      <c r="O31" s="24"/>
      <c r="P31" s="24"/>
      <c r="Q31" s="157"/>
      <c r="R31" s="12"/>
    </row>
    <row r="32" spans="1:18" ht="23.25" customHeight="1" x14ac:dyDescent="0.4">
      <c r="A32" s="58"/>
      <c r="B32" s="59"/>
      <c r="C32" s="59"/>
      <c r="D32" s="59"/>
      <c r="E32" s="59"/>
      <c r="F32" s="59"/>
      <c r="G32" s="59"/>
      <c r="H32" s="59"/>
      <c r="I32" s="64" t="s">
        <v>56</v>
      </c>
      <c r="J32" s="65"/>
      <c r="K32" s="65"/>
      <c r="L32" s="66"/>
      <c r="M32" s="64" t="s">
        <v>42</v>
      </c>
      <c r="N32" s="65"/>
      <c r="O32" s="65"/>
      <c r="P32" s="66"/>
      <c r="Q32" s="162" t="s">
        <v>41</v>
      </c>
      <c r="R32" s="13"/>
    </row>
    <row r="33" spans="1:18" ht="23.25" customHeight="1" x14ac:dyDescent="0.4">
      <c r="A33" s="60"/>
      <c r="B33" s="61"/>
      <c r="C33" s="61"/>
      <c r="D33" s="61"/>
      <c r="E33" s="61"/>
      <c r="F33" s="61"/>
      <c r="G33" s="61"/>
      <c r="H33" s="61"/>
      <c r="I33" s="67" t="s">
        <v>52</v>
      </c>
      <c r="J33" s="68"/>
      <c r="K33" s="68"/>
      <c r="L33" s="69"/>
      <c r="M33" s="67" t="s">
        <v>53</v>
      </c>
      <c r="N33" s="68"/>
      <c r="O33" s="68"/>
      <c r="P33" s="69"/>
      <c r="Q33" s="163" t="s">
        <v>55</v>
      </c>
      <c r="R33" s="14" t="s">
        <v>62</v>
      </c>
    </row>
    <row r="34" spans="1:18" ht="23.25" customHeight="1" thickBot="1" x14ac:dyDescent="0.45">
      <c r="A34" s="62"/>
      <c r="B34" s="63"/>
      <c r="C34" s="63"/>
      <c r="D34" s="63"/>
      <c r="E34" s="63"/>
      <c r="F34" s="63"/>
      <c r="G34" s="63"/>
      <c r="H34" s="63"/>
      <c r="I34" s="148">
        <f>I9+I14+I19+I23+I28</f>
        <v>0</v>
      </c>
      <c r="J34" s="149"/>
      <c r="K34" s="149"/>
      <c r="L34" s="150"/>
      <c r="M34" s="148">
        <f>M9+M14+M19+M23+M28+M31</f>
        <v>0</v>
      </c>
      <c r="N34" s="149"/>
      <c r="O34" s="149"/>
      <c r="P34" s="150"/>
      <c r="Q34" s="165">
        <f>Q9+Q14+Q19+Q23+Q28+Q31</f>
        <v>0</v>
      </c>
      <c r="R34" s="9"/>
    </row>
  </sheetData>
  <mergeCells count="84">
    <mergeCell ref="A7:D9"/>
    <mergeCell ref="E7:H7"/>
    <mergeCell ref="I7:L7"/>
    <mergeCell ref="A3:D6"/>
    <mergeCell ref="E3:H6"/>
    <mergeCell ref="E8:H9"/>
    <mergeCell ref="I8:L8"/>
    <mergeCell ref="I9:L9"/>
    <mergeCell ref="I3:L6"/>
    <mergeCell ref="A20:D23"/>
    <mergeCell ref="E20:H20"/>
    <mergeCell ref="I20:L20"/>
    <mergeCell ref="A10:D14"/>
    <mergeCell ref="E10:H10"/>
    <mergeCell ref="I10:L10"/>
    <mergeCell ref="E11:H11"/>
    <mergeCell ref="I11:L11"/>
    <mergeCell ref="E12:H12"/>
    <mergeCell ref="I12:L12"/>
    <mergeCell ref="E21:H21"/>
    <mergeCell ref="E22:H23"/>
    <mergeCell ref="I22:L22"/>
    <mergeCell ref="I23:L23"/>
    <mergeCell ref="E13:H14"/>
    <mergeCell ref="I13:L13"/>
    <mergeCell ref="I14:L14"/>
    <mergeCell ref="A24:D28"/>
    <mergeCell ref="E24:H24"/>
    <mergeCell ref="I24:L24"/>
    <mergeCell ref="M24:P26"/>
    <mergeCell ref="E25:H25"/>
    <mergeCell ref="I25:L25"/>
    <mergeCell ref="E26:H26"/>
    <mergeCell ref="I26:L26"/>
    <mergeCell ref="E27:H28"/>
    <mergeCell ref="I27:L27"/>
    <mergeCell ref="M27:P27"/>
    <mergeCell ref="I28:L28"/>
    <mergeCell ref="M28:P28"/>
    <mergeCell ref="A15:D19"/>
    <mergeCell ref="E15:H15"/>
    <mergeCell ref="A29:D31"/>
    <mergeCell ref="E29:H29"/>
    <mergeCell ref="M29:P29"/>
    <mergeCell ref="E30:H31"/>
    <mergeCell ref="M30:P30"/>
    <mergeCell ref="I29:L31"/>
    <mergeCell ref="A32:H34"/>
    <mergeCell ref="I32:L32"/>
    <mergeCell ref="I33:L33"/>
    <mergeCell ref="I34:L34"/>
    <mergeCell ref="M34:P34"/>
    <mergeCell ref="M32:P32"/>
    <mergeCell ref="M33:P33"/>
    <mergeCell ref="Q3:Q6"/>
    <mergeCell ref="R3:R6"/>
    <mergeCell ref="Q2:R2"/>
    <mergeCell ref="M31:P31"/>
    <mergeCell ref="M10:P12"/>
    <mergeCell ref="M15:P17"/>
    <mergeCell ref="Q10:Q12"/>
    <mergeCell ref="Q15:Q17"/>
    <mergeCell ref="M7:P7"/>
    <mergeCell ref="M8:P8"/>
    <mergeCell ref="M9:P9"/>
    <mergeCell ref="M3:P6"/>
    <mergeCell ref="M13:P13"/>
    <mergeCell ref="M14:P14"/>
    <mergeCell ref="M18:P18"/>
    <mergeCell ref="M19:P19"/>
    <mergeCell ref="Q24:Q26"/>
    <mergeCell ref="I15:L15"/>
    <mergeCell ref="E18:H19"/>
    <mergeCell ref="I18:L18"/>
    <mergeCell ref="I19:L19"/>
    <mergeCell ref="E16:H16"/>
    <mergeCell ref="I16:L16"/>
    <mergeCell ref="E17:H17"/>
    <mergeCell ref="I17:L17"/>
    <mergeCell ref="I21:L21"/>
    <mergeCell ref="M22:P22"/>
    <mergeCell ref="M23:P23"/>
    <mergeCell ref="Q20:Q21"/>
    <mergeCell ref="M20:P21"/>
  </mergeCells>
  <phoneticPr fontId="1"/>
  <printOptions horizontalCentered="1"/>
  <pageMargins left="0.78740157480314965" right="0.78740157480314965" top="0.94488188976377963" bottom="0.94488188976377963" header="0.31496062992125984" footer="0.31496062992125984"/>
  <pageSetup paperSize="9" scale="8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様式第７号（事業実績書）その１</vt:lpstr>
      <vt:lpstr>様式第７号（事業実績書）その２</vt:lpstr>
      <vt:lpstr>'様式第７号（事業実績書）その１'!Print_Area</vt:lpstr>
      <vt:lpstr>'様式第７号（事業実績書）その２'!Print_Area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2025-05-02T05:39:23Z</cp:lastPrinted>
  <dcterms:created xsi:type="dcterms:W3CDTF">2024-03-26T00:04:01Z</dcterms:created>
  <dcterms:modified xsi:type="dcterms:W3CDTF">2025-05-02T06:43:59Z</dcterms:modified>
</cp:coreProperties>
</file>