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6.20.21\06企画財政課\01財政係\095_財政状況資料集\R04\"/>
    </mc:Choice>
  </mc:AlternateContent>
  <bookViews>
    <workbookView xWindow="0" yWindow="0" windowWidth="28800" windowHeight="1077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CO35" i="10"/>
  <c r="CO36" i="10" s="1"/>
  <c r="CO37"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<sst xmlns="http://schemas.openxmlformats.org/spreadsheetml/2006/main" count="1123" uniqueCount="608">
  <si>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</si>
  <si>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</si>
  <si>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</si>
  <si>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</si>
  <si>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</si>
  <si>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</si>
  <si>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</si>
  <si>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</si>
  <si>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</si>
  <si>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</si>
  <si>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</si>
  <si>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</si>
  <si>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</si>
  <si>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</si>
  <si>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</si>
  <si>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</si>
  <si>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</si>
  <si>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</si>
  <si>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</si>
  <si>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</si>
  <si>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</si>
  <si>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</si>
  <si>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</si>
  <si>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</si>
  <si>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</si>
  <si>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</si>
  <si>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</si>
  <si>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</si>
  <si>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</si>
  <si>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</si>
  <si>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</si>
  <si>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</si>
  <si>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</si>
  <si>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</si>
  <si>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</si>
  <si>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</si>
  <si>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</si>
  <si>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</si>
  <si>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</si>
  <si>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</si>
  <si>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</si>
  <si>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</si>
  <si>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</si>
  <si>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</si>
  <si>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</si>
  <si>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</si>
  <si>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</si>
  <si>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</si>
  <si>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</si>
  <si>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</si>
  <si>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</si>
  <si>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</si>
  <si>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</si>
  <si>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</si>
  <si>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</si>
  <si>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</si>
  <si>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</si>
  <si>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</si>
  <si>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</si>
  <si>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</si>
  <si>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</si>
  <si>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</si>
  <si>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</si>
  <si>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</si>
  <si>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</si>
  <si>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</si>
  <si>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</si>
  <si>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</si>
  <si>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</si>
  <si>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</si>
  <si>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</si>
  <si>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</si>
  <si>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</si>
  <si>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</si>
  <si>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</si>
  <si>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</si>
  <si>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</si>
  <si>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</si>
  <si>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</si>
  <si>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</si>
  <si>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</si>
  <si>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</si>
  <si>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</si>
  <si>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</si>
  <si>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</si>
  <si>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</si>
  <si>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</si>
  <si>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</si>
  <si>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</si>
  <si>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</si>
  <si>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</si>
  <si>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</si>
  <si>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</si>
  <si>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</si>
  <si>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</si>
  <si>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</si>
  <si>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</si>
  <si>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</si>
  <si>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</si>
  <si>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</si>
  <si>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</si>
  <si>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</si>
  <si>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</si>
  <si>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</si>
  <si>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</si>
  <si>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</si>
  <si>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</si>
  <si>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</si>
  <si>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</si>
  <si>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</si>
  <si>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</si>
  <si>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</si>
  <si>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</si>
  <si>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</si>
  <si>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</si>
  <si>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</si>
  <si>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</si>
  <si>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</si>
  <si>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</si>
  <si>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</si>
  <si>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</si>
  <si>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</si>
  <si>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</si>
  <si>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</si>
  <si>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</si>
  <si>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</si>
  <si>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</si>
  <si>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</si>
  <si>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</si>
  <si>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</si>
  <si>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</si>
  <si>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</si>
  <si>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</si>
  <si>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</si>
  <si>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</si>
  <si>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</si>
  <si>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</si>
  <si>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</si>
  <si>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</si>
  <si>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</si>
  <si>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</si>
  <si>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</si>
  <si>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</si>
  <si>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</si>
  <si>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</si>
  <si>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</si>
  <si>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</si>
  <si>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</si>
  <si>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</si>
  <si>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</si>
  <si>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</si>
  <si>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</si>
  <si>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</si>
  <si>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</si>
  <si>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</si>
  <si>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</si>
  <si>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</si>
  <si>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</si>
  <si>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</si>
  <si>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</si>
  <si>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</si>
  <si>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</si>
  <si>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</si>
  <si>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</si>
  <si>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</si>
  <si>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</si>
  <si>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</si>
  <si>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</si>
  <si>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</si>
  <si>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</si>
  <si>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</si>
  <si>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</si>
  <si>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</si>
  <si>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</si>
  <si>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</si>
  <si>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</si>
  <si>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</si>
  <si>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</si>
  <si>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</si>
  <si>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</si>
  <si>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</si>
  <si>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</si>
  <si>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</si>
  <si>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</si>
  <si>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</si>
  <si>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</si>
  <si>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</si>
  <si>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</si>
  <si>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</si>
  <si>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</si>
  <si>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</si>
  <si>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</si>
  <si>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</si>
  <si>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</si>
  <si>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</si>
  <si>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</si>
  <si>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</si>
  <si>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</si>
  <si>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</si>
  <si>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</si>
  <si>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</si>
  <si>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</si>
  <si>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</si>
  <si>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</si>
  <si>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</si>
  <si>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</si>
  <si>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</si>
  <si>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</si>
  <si>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</si>
  <si>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</si>
  <si>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</si>
  <si>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</si>
  <si>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</si>
  <si>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</si>
  <si>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</si>
  <si>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</si>
  <si>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</si>
  <si>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大分県杵築市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</si>
  <si>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</si>
  <si>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</si>
  <si>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</si>
  <si>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</si>
  <si>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</si>
  <si>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</si>
  <si>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</si>
  <si>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</si>
  <si>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</si>
  <si>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</si>
  <si>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</si>
  <si>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</si>
  <si>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</si>
  <si>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</si>
  <si>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</si>
  <si>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</si>
  <si>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</si>
  <si>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</si>
  <si>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</si>
  <si>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</si>
  <si>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</si>
  <si>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</si>
  <si>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</si>
  <si>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</si>
  <si>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</si>
  <si>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</si>
  <si>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</si>
  <si>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</si>
  <si>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</si>
  <si>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</si>
  <si>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</si>
  <si>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</si>
  <si>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</si>
  <si>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</si>
  <si>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</si>
  <si>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</si>
  <si>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</si>
  <si>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</si>
  <si>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</si>
  <si>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</si>
  <si>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</si>
  <si>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</si>
  <si>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</si>
  <si>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</si>
  <si>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</si>
  <si>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</si>
  <si>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</si>
  <si>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</si>
  <si>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</si>
  <si>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</si>
  <si>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</si>
  <si>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</si>
  <si>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</si>
  <si>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</si>
  <si>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</si>
  <si>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</si>
  <si>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</si>
  <si>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</si>
  <si>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</si>
  <si>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</si>
  <si>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</si>
  <si>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</si>
  <si>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</si>
  <si>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</si>
  <si>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</si>
  <si>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</si>
  <si>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</si>
  <si>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</si>
  <si>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</si>
  <si>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</si>
  <si>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</si>
  <si>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</si>
  <si>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</si>
  <si>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</si>
  <si>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</si>
  <si>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</si>
  <si>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</si>
  <si>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</si>
  <si>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</si>
  <si>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</si>
  <si>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</si>
  <si>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</si>
  <si>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</si>
  <si>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</si>
  <si>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</si>
  <si>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</si>
  <si>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</si>
  <si>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</si>
  <si>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</si>
  <si>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</si>
  <si>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</si>
  <si>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</si>
  <si>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</si>
  <si>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</si>
  <si>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</si>
  <si>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</si>
  <si>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</si>
  <si>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</si>
  <si>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</si>
  <si>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</si>
  <si>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</si>
  <si>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</si>
  <si>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</si>
  <si>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</si>
  <si>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</si>
  <si>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</si>
  <si>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</si>
  <si>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</si>
  <si>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</si>
  <si>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</si>
  <si>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</si>
  <si>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</si>
  <si>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</si>
  <si>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</si>
  <si>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</si>
  <si>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</si>
  <si>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</si>
  <si>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</si>
  <si>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</si>
  <si>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</si>
  <si>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</si>
  <si>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</si>
  <si>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</si>
  <si>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</si>
  <si>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</si>
  <si>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</si>
  <si>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</si>
  <si>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</si>
  <si>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</si>
  <si>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</si>
  <si>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</si>
  <si>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</si>
  <si>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</si>
  <si>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</si>
  <si>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</si>
  <si>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</si>
  <si>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</si>
  <si>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</si>
  <si>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</si>
  <si>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</si>
  <si>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</si>
  <si>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</si>
  <si>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</si>
  <si>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</si>
  <si>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</si>
  <si>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</si>
  <si>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</si>
  <si>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</si>
  <si>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</si>
  <si>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</si>
  <si>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</si>
  <si>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</si>
  <si>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大分県杵築市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</si>
  <si>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</si>
  <si>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</si>
  <si>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</si>
  <si>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</si>
  <si>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</si>
  <si>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</si>
  <si>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</si>
  <si>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</si>
  <si>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</si>
  <si>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</si>
  <si>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</si>
  <si>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</si>
  <si>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</si>
  <si>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</si>
  <si>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</si>
  <si>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</si>
  <si>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</si>
  <si>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</si>
  <si>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</si>
  <si>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</si>
  <si>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</si>
  <si>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</si>
  <si>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</si>
  <si>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</si>
  <si>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</si>
  <si>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</si>
  <si>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</si>
  <si>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</si>
  <si>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</si>
  <si>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</si>
  <si>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</si>
  <si>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</si>
  <si>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</si>
  <si>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</si>
  <si>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</si>
  <si>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</si>
  <si>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</si>
  <si>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</si>
  <si>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</si>
  <si>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</si>
  <si>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</si>
  <si>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法適用企業</t>
    <phoneticPr fontId="5"/>
  </si>
  <si>
    <t>山香病院事業会計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</si>
  <si>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</si>
  <si>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</si>
  <si>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</si>
  <si>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</si>
  <si>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</si>
  <si>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</si>
  <si>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</si>
  <si>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</si>
  <si>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</si>
  <si>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</si>
  <si>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</si>
  <si>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</si>
  <si>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</si>
  <si>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</si>
  <si>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</si>
  <si>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</si>
  <si>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</si>
  <si>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</si>
  <si>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</si>
  <si>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</si>
  <si>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</si>
  <si>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</si>
  <si>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</si>
  <si>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</si>
  <si>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</si>
  <si>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</si>
  <si>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</si>
  <si>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</si>
  <si>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</si>
  <si>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</si>
  <si>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</si>
  <si>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</si>
  <si>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</si>
  <si>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</si>
  <si>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</si>
  <si>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</si>
  <si>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</si>
  <si>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</si>
  <si>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</si>
  <si>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</si>
  <si>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</si>
  <si>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</si>
  <si>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</si>
  <si>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</si>
  <si>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</si>
  <si>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</si>
  <si>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</si>
  <si>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</si>
  <si>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</si>
  <si>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</si>
  <si>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</si>
  <si>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</si>
  <si>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</si>
  <si>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</si>
  <si>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</si>
  <si>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</si>
  <si>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</si>
  <si>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</si>
  <si>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</si>
  <si>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</si>
  <si>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</si>
  <si>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</si>
  <si>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山香病院事業会計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</si>
  <si>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</si>
  <si>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</si>
  <si>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</si>
  <si>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</si>
  <si>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</si>
  <si>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</si>
  <si>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</si>
  <si>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</si>
  <si>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</si>
  <si>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</si>
  <si>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</si>
  <si>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</si>
  <si>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</si>
  <si>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</si>
  <si>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</si>
  <si>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</si>
  <si>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</si>
  <si>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</si>
  <si>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</si>
  <si>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</si>
  <si>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</si>
  <si>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</si>
  <si>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</si>
  <si>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</si>
  <si>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</si>
  <si>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</si>
  <si>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</si>
  <si>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</si>
  <si>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</si>
  <si>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</si>
  <si>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</si>
  <si>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</si>
  <si>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</si>
  <si>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</si>
  <si>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</si>
  <si>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</si>
  <si>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</si>
  <si>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</si>
  <si>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</si>
  <si>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</si>
  <si>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</si>
  <si>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</si>
  <si>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</si>
  <si>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</si>
  <si>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</si>
  <si>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</si>
  <si>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</si>
  <si>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</si>
  <si>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</si>
  <si>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</si>
  <si>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</si>
  <si>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</si>
  <si>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</si>
  <si>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</si>
  <si>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</si>
  <si>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</si>
  <si>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</si>
  <si>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</si>
  <si>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</si>
  <si>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</si>
  <si>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</si>
  <si>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</si>
  <si>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</si>
  <si>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</si>
  <si>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</si>
  <si>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</si>
  <si>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</si>
  <si>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</si>
  <si>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</si>
  <si>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</si>
  <si>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</si>
  <si>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</si>
  <si>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</si>
  <si>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</si>
  <si>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</si>
  <si>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</si>
  <si>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</si>
  <si>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</si>
  <si>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</si>
  <si>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</si>
  <si>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</si>
  <si>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</si>
  <si>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</si>
  <si>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</si>
  <si>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7.16</t>
  </si>
  <si>
    <t>▲ 4.43</t>
  </si>
  <si>
    <t>山香病院事業会計</t>
  </si>
  <si>
    <t>一般会計</t>
  </si>
  <si>
    <t>水道事業会計</t>
  </si>
  <si>
    <t>国民健康保険特別会計</t>
  </si>
  <si>
    <t>介護保険特別会計</t>
  </si>
  <si>
    <t>工業用水道事業会計</t>
  </si>
  <si>
    <t>下水道事業会計</t>
  </si>
  <si>
    <t>ケーブルテレビ事業特別会計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</si>
  <si>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</si>
  <si>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</si>
  <si>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</si>
  <si>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</si>
  <si>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</si>
  <si>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</si>
  <si>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</si>
  <si>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</si>
  <si>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</si>
  <si>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大分県交通災害共済組合（交通災害共済事業会計）</t>
  </si>
  <si>
    <t>杵築速見環境浄化組合</t>
    <rPh sb="0" eb="2">
      <t>キツキ</t>
    </rPh>
    <rPh sb="2" eb="4">
      <t>ハヤミ</t>
    </rPh>
    <rPh sb="4" eb="6">
      <t>カンキョウ</t>
    </rPh>
    <rPh sb="6" eb="8">
      <t>ジョウカ</t>
    </rPh>
    <rPh sb="8" eb="10">
      <t>クミアイ</t>
    </rPh>
    <phoneticPr fontId="2"/>
  </si>
  <si>
    <t>別杵速見地域広域市町村圏事務組合（一般会計）</t>
  </si>
  <si>
    <t>別杵速見地域広域市町村圏事務組合（秋草葬祭場事業特別会計）</t>
  </si>
  <si>
    <t>別杵速見地域広域市町村圏事務組合（藤ヶ谷清掃センター事業特別会計）</t>
  </si>
  <si>
    <t>別杵速見地域広域市町村圏事務組合（介護認定審査会事業特別会計）</t>
  </si>
  <si>
    <t>別杵速見地域広域市町村圏事務組合（普通会計）</t>
  </si>
  <si>
    <t>杵築速見消防組合</t>
    <rPh sb="0" eb="2">
      <t>キツキ</t>
    </rPh>
    <rPh sb="2" eb="4">
      <t>ハヤミ</t>
    </rPh>
    <rPh sb="4" eb="6">
      <t>ショウボウ</t>
    </rPh>
    <rPh sb="6" eb="8">
      <t>クミアイ</t>
    </rPh>
    <phoneticPr fontId="2"/>
  </si>
  <si>
    <t>大分県市町村会館管理組合</t>
  </si>
  <si>
    <t>大分県後期高齢者医療広域連合（普通会計）</t>
  </si>
  <si>
    <t>大分県後期高齢者医療広域連合（後期高齢者医療事業特別会計）</t>
  </si>
  <si>
    <t>-</t>
    <phoneticPr fontId="2"/>
  </si>
  <si>
    <t>-</t>
    <phoneticPr fontId="2"/>
  </si>
  <si>
    <t>基金から3百万円繰入</t>
    <rPh sb="0" eb="2">
      <t>キキン</t>
    </rPh>
    <rPh sb="5" eb="8">
      <t>ヒャクマンエン</t>
    </rPh>
    <rPh sb="8" eb="10">
      <t>クリイレ</t>
    </rPh>
    <phoneticPr fontId="2"/>
  </si>
  <si>
    <t>基金から1百万円繰入</t>
    <rPh sb="0" eb="2">
      <t>キキン</t>
    </rPh>
    <rPh sb="5" eb="8">
      <t>ヒャクマンエン</t>
    </rPh>
    <rPh sb="8" eb="10">
      <t>クリイレ</t>
    </rPh>
    <phoneticPr fontId="2"/>
  </si>
  <si>
    <t>基金から133百万円繰入</t>
    <rPh sb="0" eb="2">
      <t>キキン</t>
    </rPh>
    <rPh sb="7" eb="10">
      <t>ヒャクマンエン</t>
    </rPh>
    <rPh sb="10" eb="12">
      <t>クリイレ</t>
    </rPh>
    <phoneticPr fontId="2"/>
  </si>
  <si>
    <t>基金から繰入無し</t>
    <rPh sb="0" eb="2">
      <t>キキン</t>
    </rPh>
    <rPh sb="4" eb="6">
      <t>クリイレ</t>
    </rPh>
    <rPh sb="6" eb="7">
      <t>ナ</t>
    </rPh>
    <phoneticPr fontId="2"/>
  </si>
  <si>
    <t>杵築市総合振興センター</t>
    <rPh sb="0" eb="3">
      <t>キツキシ</t>
    </rPh>
    <rPh sb="3" eb="5">
      <t>ソウゴウ</t>
    </rPh>
    <rPh sb="5" eb="7">
      <t>シンコウ</t>
    </rPh>
    <phoneticPr fontId="2"/>
  </si>
  <si>
    <t>杵築市地域活性化センター</t>
    <rPh sb="0" eb="3">
      <t>キツキシ</t>
    </rPh>
    <rPh sb="3" eb="5">
      <t>チイキ</t>
    </rPh>
    <rPh sb="5" eb="8">
      <t>カッセイカ</t>
    </rPh>
    <phoneticPr fontId="2"/>
  </si>
  <si>
    <t>きっとすき</t>
  </si>
  <si>
    <t>大分県農業農村振興公社</t>
    <rPh sb="0" eb="3">
      <t>オオイタケン</t>
    </rPh>
    <rPh sb="3" eb="5">
      <t>ノウギョウ</t>
    </rPh>
    <rPh sb="5" eb="7">
      <t>ノウソン</t>
    </rPh>
    <rPh sb="7" eb="9">
      <t>シンコウ</t>
    </rPh>
    <rPh sb="9" eb="11">
      <t>コウシャ</t>
    </rPh>
    <phoneticPr fontId="2"/>
  </si>
  <si>
    <t>県所管第三セクター</t>
    <rPh sb="0" eb="1">
      <t>ケン</t>
    </rPh>
    <rPh sb="1" eb="3">
      <t>ショカン</t>
    </rPh>
    <rPh sb="3" eb="4">
      <t>ダイ</t>
    </rPh>
    <rPh sb="4" eb="5">
      <t>３</t>
    </rPh>
    <phoneticPr fontId="2"/>
  </si>
  <si>
    <t>合併振興基金</t>
    <rPh sb="0" eb="2">
      <t>ガッペイ</t>
    </rPh>
    <rPh sb="2" eb="4">
      <t>シンコウ</t>
    </rPh>
    <rPh sb="4" eb="6">
      <t>キキン</t>
    </rPh>
    <phoneticPr fontId="2"/>
  </si>
  <si>
    <t>地域活力創出基金</t>
    <rPh sb="0" eb="2">
      <t>チイキ</t>
    </rPh>
    <rPh sb="2" eb="4">
      <t>カツリョク</t>
    </rPh>
    <rPh sb="4" eb="6">
      <t>ソウシュツ</t>
    </rPh>
    <rPh sb="6" eb="8">
      <t>キキン</t>
    </rPh>
    <phoneticPr fontId="2"/>
  </si>
  <si>
    <t>ふるさと杵築応援基金</t>
    <rPh sb="4" eb="6">
      <t>キツキ</t>
    </rPh>
    <rPh sb="6" eb="8">
      <t>オウエン</t>
    </rPh>
    <rPh sb="8" eb="10">
      <t>キキン</t>
    </rPh>
    <phoneticPr fontId="2"/>
  </si>
  <si>
    <t>地域福祉基金</t>
    <rPh sb="0" eb="2">
      <t>チイキ</t>
    </rPh>
    <rPh sb="2" eb="4">
      <t>フクシ</t>
    </rPh>
    <rPh sb="4" eb="6">
      <t>キキン</t>
    </rPh>
    <phoneticPr fontId="2"/>
  </si>
  <si>
    <t>市有施設整備基金</t>
    <rPh sb="0" eb="2">
      <t>シユウ</t>
    </rPh>
    <rPh sb="2" eb="4">
      <t>シセツ</t>
    </rPh>
    <rPh sb="4" eb="6">
      <t>セイビ</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</si>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</sst>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96469</c:v>
                </c:pt>
                <c:pt idx="4">
                  <c:v>85743</c:v>
                </c:pt>
              </c:numCache>
            </c:numRef>
          </c:val>
          <c:smooth val="0"/>
          <c:extLst>
            <c:ext xmlns:c16="http://schemas.microsoft.com/office/drawing/2014/chart" uri="{C3380CC4-5D6E-409C-BE32-E72D297353CC}">
              <c16:uniqueId val="{00000000-EB50-4E63-866A-978ED57999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76249</c:v>
                </c:pt>
                <c:pt idx="1">
                  <c:v>192155</c:v>
                </c:pt>
                <c:pt idx="2">
                  <c:v>131240</c:v>
                </c:pt>
                <c:pt idx="3">
                  <c:v>46516</c:v>
                </c:pt>
                <c:pt idx="4">
                  <c:v>46941</c:v>
                </c:pt>
              </c:numCache>
            </c:numRef>
          </c:val>
          <c:smooth val="0"/>
          <c:extLst>
            <c:ext xmlns:c16="http://schemas.microsoft.com/office/drawing/2014/chart" uri="{C3380CC4-5D6E-409C-BE32-E72D297353CC}">
              <c16:uniqueId val="{00000001-EB50-4E63-866A-978ED57999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c:v>
                </c:pt>
                <c:pt idx="1">
                  <c:v>4.67</c:v>
                </c:pt>
                <c:pt idx="2">
                  <c:v>4.22</c:v>
                </c:pt>
                <c:pt idx="3">
                  <c:v>5.17</c:v>
                </c:pt>
                <c:pt idx="4">
                  <c:v>4.5599999999999996</c:v>
                </c:pt>
              </c:numCache>
            </c:numRef>
          </c:val>
          <c:extLst>
            <c:ext xmlns:c16="http://schemas.microsoft.com/office/drawing/2014/chart" uri="{C3380CC4-5D6E-409C-BE32-E72D297353CC}">
              <c16:uniqueId val="{00000000-9E8A-43D8-BCD8-F68E141511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30.39</c:v>
                </c:pt>
                <c:pt idx="1">
                  <c:v>25.36</c:v>
                </c:pt>
                <c:pt idx="2">
                  <c:v>19.96</c:v>
                </c:pt>
                <c:pt idx="3">
                  <c:v>20.98</c:v>
                </c:pt>
                <c:pt idx="4">
                  <c:v>24.55</c:v>
                </c:pt>
              </c:numCache>
            </c:numRef>
          </c:val>
          <c:extLst>
            <c:ext xmlns:c16="http://schemas.microsoft.com/office/drawing/2014/chart" uri="{C3380CC4-5D6E-409C-BE32-E72D297353CC}">
              <c16:uniqueId val="{00000001-9E8A-43D8-BCD8-F68E141511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-7.16</c:v>
                </c:pt>
                <c:pt idx="1">
                  <c:v>-4.43</c:v>
                </c:pt>
                <c:pt idx="2">
                  <c:v>18.84</c:v>
                </c:pt>
                <c:pt idx="3">
                  <c:v>7.77</c:v>
                </c:pt>
                <c:pt idx="4">
                  <c:v>9.59</c:v>
                </c:pt>
              </c:numCache>
            </c:numRef>
          </c:val>
          <c:smooth val="0"/>
          <c:extLst>
            <c:ext xmlns:c16="http://schemas.microsoft.com/office/drawing/2014/chart" uri="{C3380CC4-5D6E-409C-BE32-E72D297353CC}">
              <c16:uniqueId val="{00000002-9E8A-43D8-BCD8-F68E141511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0.92</c:v>
                </c:pt>
                <c:pt idx="4">
                  <c:v>#N/A</c:v>
                </c:pt>
                <c:pt idx="5">
                  <c:v>0</c:v>
                </c:pt>
                <c:pt idx="6">
                  <c:v>#N/A</c:v>
                </c:pt>
                <c:pt idx="7">
                  <c:v>0</c:v>
                </c:pt>
                <c:pt idx="8">
                  <c:v>#N/A</c:v>
                </c:pt>
                <c:pt idx="9">
                  <c:v>0.01</c:v>
                </c:pt>
              </c:numCache>
            </c:numRef>
          </c:val>
          <c:extLst>
            <c:ext xmlns:c16="http://schemas.microsoft.com/office/drawing/2014/chart" uri="{C3380CC4-5D6E-409C-BE32-E72D297353CC}">
              <c16:uniqueId val="{00000000-079A-4217-9E03-271A7172E6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9A-4217-9E03-271A7172E6ED}"/>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0.24</c:v>
                </c:pt>
                <c:pt idx="2">
                  <c:v>#N/A</c:v>
                </c:pt>
                <c:pt idx="3">
                  <c:v>0.2</c:v>
                </c:pt>
                <c:pt idx="4">
                  <c:v>#N/A</c:v>
                </c:pt>
                <c:pt idx="5">
                  <c:v>0.35</c:v>
                </c:pt>
                <c:pt idx="6">
                  <c:v>#N/A</c:v>
                </c:pt>
                <c:pt idx="7">
                  <c:v>0.12</c:v>
                </c:pt>
                <c:pt idx="8">
                  <c:v>#N/A</c:v>
                </c:pt>
                <c:pt idx="9">
                  <c:v>0.09</c:v>
                </c:pt>
              </c:numCache>
            </c:numRef>
          </c:val>
          <c:extLst>
            <c:ext xmlns:c16="http://schemas.microsoft.com/office/drawing/2014/chart" uri="{C3380CC4-5D6E-409C-BE32-E72D297353CC}">
              <c16:uniqueId val="{00000002-079A-4217-9E03-271A7172E6ED}"/>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0.05</c:v>
                </c:pt>
                <c:pt idx="6">
                  <c:v>#N/A</c:v>
                </c:pt>
                <c:pt idx="7">
                  <c:v>0.16</c:v>
                </c:pt>
                <c:pt idx="8">
                  <c:v>#N/A</c:v>
                </c:pt>
                <c:pt idx="9">
                  <c:v>0.11</c:v>
                </c:pt>
              </c:numCache>
            </c:numRef>
          </c:val>
          <c:extLst>
            <c:ext xmlns:c16="http://schemas.microsoft.com/office/drawing/2014/chart" uri="{C3380CC4-5D6E-409C-BE32-E72D297353CC}">
              <c16:uniqueId val="{00000003-079A-4217-9E03-271A7172E6ED}"/>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0.14000000000000001</c:v>
                </c:pt>
                <c:pt idx="4">
                  <c:v>#N/A</c:v>
                </c:pt>
                <c:pt idx="5">
                  <c:v>0.13</c:v>
                </c:pt>
                <c:pt idx="6">
                  <c:v>#N/A</c:v>
                </c:pt>
                <c:pt idx="7">
                  <c:v>0.12</c:v>
                </c:pt>
                <c:pt idx="8">
                  <c:v>#N/A</c:v>
                </c:pt>
                <c:pt idx="9">
                  <c:v>0.12</c:v>
                </c:pt>
              </c:numCache>
            </c:numRef>
          </c:val>
          <c:extLst>
            <c:ext xmlns:c16="http://schemas.microsoft.com/office/drawing/2014/chart" uri="{C3380CC4-5D6E-409C-BE32-E72D297353CC}">
              <c16:uniqueId val="{00000004-079A-4217-9E03-271A7172E6E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c:v>
                </c:pt>
                <c:pt idx="2">
                  <c:v>#N/A</c:v>
                </c:pt>
                <c:pt idx="3">
                  <c:v>0.6</c:v>
                </c:pt>
                <c:pt idx="4">
                  <c:v>#N/A</c:v>
                </c:pt>
                <c:pt idx="5">
                  <c:v>0.73</c:v>
                </c:pt>
                <c:pt idx="6">
                  <c:v>#N/A</c:v>
                </c:pt>
                <c:pt idx="7">
                  <c:v>1.1299999999999999</c:v>
                </c:pt>
                <c:pt idx="8">
                  <c:v>#N/A</c:v>
                </c:pt>
                <c:pt idx="9">
                  <c:v>1.1299999999999999</c:v>
                </c:pt>
              </c:numCache>
            </c:numRef>
          </c:val>
          <c:extLst>
            <c:ext xmlns:c16="http://schemas.microsoft.com/office/drawing/2014/chart" uri="{C3380CC4-5D6E-409C-BE32-E72D297353CC}">
              <c16:uniqueId val="{00000005-079A-4217-9E03-271A7172E6E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0.85</c:v>
                </c:pt>
                <c:pt idx="2">
                  <c:v>#N/A</c:v>
                </c:pt>
                <c:pt idx="3">
                  <c:v>0.84</c:v>
                </c:pt>
                <c:pt idx="4">
                  <c:v>#N/A</c:v>
                </c:pt>
                <c:pt idx="5">
                  <c:v>0.88</c:v>
                </c:pt>
                <c:pt idx="6">
                  <c:v>#N/A</c:v>
                </c:pt>
                <c:pt idx="7">
                  <c:v>1.1399999999999999</c:v>
                </c:pt>
                <c:pt idx="8">
                  <c:v>#N/A</c:v>
                </c:pt>
                <c:pt idx="9">
                  <c:v>1.22</c:v>
                </c:pt>
              </c:numCache>
            </c:numRef>
          </c:val>
          <c:extLst>
            <c:ext xmlns:c16="http://schemas.microsoft.com/office/drawing/2014/chart" uri="{C3380CC4-5D6E-409C-BE32-E72D297353CC}">
              <c16:uniqueId val="{00000006-079A-4217-9E03-271A7172E6E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4.25</c:v>
                </c:pt>
                <c:pt idx="2">
                  <c:v>#N/A</c:v>
                </c:pt>
                <c:pt idx="3">
                  <c:v>4.29</c:v>
                </c:pt>
                <c:pt idx="4">
                  <c:v>#N/A</c:v>
                </c:pt>
                <c:pt idx="5">
                  <c:v>5.0199999999999996</c:v>
                </c:pt>
                <c:pt idx="6">
                  <c:v>#N/A</c:v>
                </c:pt>
                <c:pt idx="7">
                  <c:v>3.4</c:v>
                </c:pt>
                <c:pt idx="8">
                  <c:v>#N/A</c:v>
                </c:pt>
                <c:pt idx="9">
                  <c:v>3.24</c:v>
                </c:pt>
              </c:numCache>
            </c:numRef>
          </c:val>
          <c:extLst>
            <c:ext xmlns:c16="http://schemas.microsoft.com/office/drawing/2014/chart" uri="{C3380CC4-5D6E-409C-BE32-E72D297353CC}">
              <c16:uniqueId val="{00000007-079A-4217-9E03-271A7172E6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3.65</c:v>
                </c:pt>
                <c:pt idx="2">
                  <c:v>#N/A</c:v>
                </c:pt>
                <c:pt idx="3">
                  <c:v>4.46</c:v>
                </c:pt>
                <c:pt idx="4">
                  <c:v>#N/A</c:v>
                </c:pt>
                <c:pt idx="5">
                  <c:v>3.86</c:v>
                </c:pt>
                <c:pt idx="6">
                  <c:v>#N/A</c:v>
                </c:pt>
                <c:pt idx="7">
                  <c:v>5.04</c:v>
                </c:pt>
                <c:pt idx="8">
                  <c:v>#N/A</c:v>
                </c:pt>
                <c:pt idx="9">
                  <c:v>4.46</c:v>
                </c:pt>
              </c:numCache>
            </c:numRef>
          </c:val>
          <c:extLst>
            <c:ext xmlns:c16="http://schemas.microsoft.com/office/drawing/2014/chart" uri="{C3380CC4-5D6E-409C-BE32-E72D297353CC}">
              <c16:uniqueId val="{00000008-079A-4217-9E03-271A7172E6ED}"/>
            </c:ext>
          </c:extLst>
        </c:ser>
        <c:ser>
          <c:idx val="9"/>
          <c:order val="9"/>
          <c:tx>
            <c:strRef>
              <c:f>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10.49</c:v>
                </c:pt>
                <c:pt idx="2">
                  <c:v>#N/A</c:v>
                </c:pt>
                <c:pt idx="3">
                  <c:v>11.23</c:v>
                </c:pt>
                <c:pt idx="4">
                  <c:v>#N/A</c:v>
                </c:pt>
                <c:pt idx="5">
                  <c:v>13.25</c:v>
                </c:pt>
                <c:pt idx="6">
                  <c:v>#N/A</c:v>
                </c:pt>
                <c:pt idx="7">
                  <c:v>15.68</c:v>
                </c:pt>
                <c:pt idx="8">
                  <c:v>#N/A</c:v>
                </c:pt>
                <c:pt idx="9">
                  <c:v>18.86</c:v>
                </c:pt>
              </c:numCache>
            </c:numRef>
          </c:val>
          <c:extLst>
            <c:ext xmlns:c16="http://schemas.microsoft.com/office/drawing/2014/chart" uri="{C3380CC4-5D6E-409C-BE32-E72D297353CC}">
              <c16:uniqueId val="{00000009-079A-4217-9E03-271A7172E6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2174</c:v>
                </c:pt>
                <c:pt idx="5">
                  <c:v>2142</c:v>
                </c:pt>
                <c:pt idx="8">
                  <c:v>2095</c:v>
                </c:pt>
                <c:pt idx="11">
                  <c:v>2170</c:v>
                </c:pt>
                <c:pt idx="14">
                  <c:v>2102</c:v>
                </c:pt>
              </c:numCache>
            </c:numRef>
          </c:val>
          <c:extLst>
            <c:ext xmlns:c16="http://schemas.microsoft.com/office/drawing/2014/chart" uri="{C3380CC4-5D6E-409C-BE32-E72D297353CC}">
              <c16:uniqueId val="{00000000-E348-49CB-AAD2-A850BB04A4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48-49CB-AAD2-A850BB04A4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348-49CB-AAD2-A850BB04A4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104</c:v>
                </c:pt>
                <c:pt idx="3">
                  <c:v>105</c:v>
                </c:pt>
                <c:pt idx="6">
                  <c:v>130</c:v>
                </c:pt>
                <c:pt idx="9">
                  <c:v>119</c:v>
                </c:pt>
                <c:pt idx="12">
                  <c:v>140</c:v>
                </c:pt>
              </c:numCache>
            </c:numRef>
          </c:val>
          <c:extLst>
            <c:ext xmlns:c16="http://schemas.microsoft.com/office/drawing/2014/chart" uri="{C3380CC4-5D6E-409C-BE32-E72D297353CC}">
              <c16:uniqueId val="{00000003-E348-49CB-AAD2-A850BB04A4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553</c:v>
                </c:pt>
                <c:pt idx="3">
                  <c:v>558</c:v>
                </c:pt>
                <c:pt idx="6">
                  <c:v>400</c:v>
                </c:pt>
                <c:pt idx="9">
                  <c:v>391</c:v>
                </c:pt>
                <c:pt idx="12">
                  <c:v>387</c:v>
                </c:pt>
              </c:numCache>
            </c:numRef>
          </c:val>
          <c:extLst>
            <c:ext xmlns:c16="http://schemas.microsoft.com/office/drawing/2014/chart" uri="{C3380CC4-5D6E-409C-BE32-E72D297353CC}">
              <c16:uniqueId val="{00000004-E348-49CB-AAD2-A850BB04A4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48-49CB-AAD2-A850BB04A4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48-49CB-AAD2-A850BB04A4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2462</c:v>
                </c:pt>
                <c:pt idx="3">
                  <c:v>2375</c:v>
                </c:pt>
                <c:pt idx="6">
                  <c:v>2343</c:v>
                </c:pt>
                <c:pt idx="9">
                  <c:v>2159</c:v>
                </c:pt>
                <c:pt idx="12">
                  <c:v>2002</c:v>
                </c:pt>
              </c:numCache>
            </c:numRef>
          </c:val>
          <c:extLst>
            <c:ext xmlns:c16="http://schemas.microsoft.com/office/drawing/2014/chart" uri="{C3380CC4-5D6E-409C-BE32-E72D297353CC}">
              <c16:uniqueId val="{00000007-E348-49CB-AAD2-A850BB04A4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945</c:v>
                </c:pt>
                <c:pt idx="2">
                  <c:v>#N/A</c:v>
                </c:pt>
                <c:pt idx="3">
                  <c:v>#N/A</c:v>
                </c:pt>
                <c:pt idx="4">
                  <c:v>896</c:v>
                </c:pt>
                <c:pt idx="5">
                  <c:v>#N/A</c:v>
                </c:pt>
                <c:pt idx="6">
                  <c:v>#N/A</c:v>
                </c:pt>
                <c:pt idx="7">
                  <c:v>778</c:v>
                </c:pt>
                <c:pt idx="8">
                  <c:v>#N/A</c:v>
                </c:pt>
                <c:pt idx="9">
                  <c:v>#N/A</c:v>
                </c:pt>
                <c:pt idx="10">
                  <c:v>499</c:v>
                </c:pt>
                <c:pt idx="11">
                  <c:v>#N/A</c:v>
                </c:pt>
                <c:pt idx="12">
                  <c:v>#N/A</c:v>
                </c:pt>
                <c:pt idx="13">
                  <c:v>427</c:v>
                </c:pt>
                <c:pt idx="14">
                  <c:v>#N/A</c:v>
                </c:pt>
              </c:numCache>
            </c:numRef>
          </c:val>
          <c:smooth val="0"/>
          <c:extLst>
            <c:ext xmlns:c16="http://schemas.microsoft.com/office/drawing/2014/chart" uri="{C3380CC4-5D6E-409C-BE32-E72D297353CC}">
              <c16:uniqueId val="{00000008-E348-49CB-AAD2-A850BB04A4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22406</c:v>
                </c:pt>
                <c:pt idx="5">
                  <c:v>23271</c:v>
                </c:pt>
                <c:pt idx="8">
                  <c:v>23890</c:v>
                </c:pt>
                <c:pt idx="11">
                  <c:v>22824</c:v>
                </c:pt>
                <c:pt idx="14">
                  <c:v>21472</c:v>
                </c:pt>
              </c:numCache>
            </c:numRef>
          </c:val>
          <c:extLst>
            <c:ext xmlns:c16="http://schemas.microsoft.com/office/drawing/2014/chart" uri="{C3380CC4-5D6E-409C-BE32-E72D297353CC}">
              <c16:uniqueId val="{00000000-D076-4C1C-BE38-5029FA81CF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c:v>
                </c:pt>
                <c:pt idx="5">
                  <c:v>10</c:v>
                </c:pt>
                <c:pt idx="8">
                  <c:v>3</c:v>
                </c:pt>
                <c:pt idx="11">
                  <c:v>2</c:v>
                </c:pt>
                <c:pt idx="14">
                  <c:v>1</c:v>
                </c:pt>
              </c:numCache>
            </c:numRef>
          </c:val>
          <c:extLst>
            <c:ext xmlns:c16="http://schemas.microsoft.com/office/drawing/2014/chart" uri="{C3380CC4-5D6E-409C-BE32-E72D297353CC}">
              <c16:uniqueId val="{00000001-D076-4C1C-BE38-5029FA81CF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7359</c:v>
                </c:pt>
                <c:pt idx="5">
                  <c:v>6662</c:v>
                </c:pt>
                <c:pt idx="8">
                  <c:v>4798</c:v>
                </c:pt>
                <c:pt idx="11">
                  <c:v>6847</c:v>
                </c:pt>
                <c:pt idx="14">
                  <c:v>6811</c:v>
                </c:pt>
              </c:numCache>
            </c:numRef>
          </c:val>
          <c:extLst>
            <c:ext xmlns:c16="http://schemas.microsoft.com/office/drawing/2014/chart" uri="{C3380CC4-5D6E-409C-BE32-E72D297353CC}">
              <c16:uniqueId val="{00000002-D076-4C1C-BE38-5029FA81CF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76-4C1C-BE38-5029FA81CF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76-4C1C-BE38-5029FA81CF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76-4C1C-BE38-5029FA81CF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2774</c:v>
                </c:pt>
                <c:pt idx="3">
                  <c:v>2753</c:v>
                </c:pt>
                <c:pt idx="6">
                  <c:v>2822</c:v>
                </c:pt>
                <c:pt idx="9">
                  <c:v>2832</c:v>
                </c:pt>
                <c:pt idx="12">
                  <c:v>2800</c:v>
                </c:pt>
              </c:numCache>
            </c:numRef>
          </c:val>
          <c:extLst>
            <c:ext xmlns:c16="http://schemas.microsoft.com/office/drawing/2014/chart" uri="{C3380CC4-5D6E-409C-BE32-E72D297353CC}">
              <c16:uniqueId val="{00000006-D076-4C1C-BE38-5029FA81CF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980</c:v>
                </c:pt>
                <c:pt idx="3">
                  <c:v>1050</c:v>
                </c:pt>
                <c:pt idx="6">
                  <c:v>1036</c:v>
                </c:pt>
                <c:pt idx="9">
                  <c:v>1277</c:v>
                </c:pt>
                <c:pt idx="12">
                  <c:v>1171</c:v>
                </c:pt>
              </c:numCache>
            </c:numRef>
          </c:val>
          <c:extLst>
            <c:ext xmlns:c16="http://schemas.microsoft.com/office/drawing/2014/chart" uri="{C3380CC4-5D6E-409C-BE32-E72D297353CC}">
              <c16:uniqueId val="{00000007-D076-4C1C-BE38-5029FA81CF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6554</c:v>
                </c:pt>
                <c:pt idx="3">
                  <c:v>6600</c:v>
                </c:pt>
                <c:pt idx="6">
                  <c:v>4529</c:v>
                </c:pt>
                <c:pt idx="9">
                  <c:v>4116</c:v>
                </c:pt>
                <c:pt idx="12">
                  <c:v>3780</c:v>
                </c:pt>
              </c:numCache>
            </c:numRef>
          </c:val>
          <c:extLst>
            <c:ext xmlns:c16="http://schemas.microsoft.com/office/drawing/2014/chart" uri="{C3380CC4-5D6E-409C-BE32-E72D297353CC}">
              <c16:uniqueId val="{00000008-D076-4C1C-BE38-5029FA81CF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76-4C1C-BE38-5029FA81CF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23359</c:v>
                </c:pt>
                <c:pt idx="3">
                  <c:v>24726</c:v>
                </c:pt>
                <c:pt idx="6">
                  <c:v>22714</c:v>
                </c:pt>
                <c:pt idx="9">
                  <c:v>21509</c:v>
                </c:pt>
                <c:pt idx="12">
                  <c:v>19568</c:v>
                </c:pt>
              </c:numCache>
            </c:numRef>
          </c:val>
          <c:extLst>
            <c:ext xmlns:c16="http://schemas.microsoft.com/office/drawing/2014/chart" uri="{C3380CC4-5D6E-409C-BE32-E72D297353CC}">
              <c16:uniqueId val="{0000000A-D076-4C1C-BE38-5029FA81CF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3876</c:v>
                </c:pt>
                <c:pt idx="2">
                  <c:v>#N/A</c:v>
                </c:pt>
                <c:pt idx="3">
                  <c:v>#N/A</c:v>
                </c:pt>
                <c:pt idx="4">
                  <c:v>5185</c:v>
                </c:pt>
                <c:pt idx="5">
                  <c:v>#N/A</c:v>
                </c:pt>
                <c:pt idx="6">
                  <c:v>#N/A</c:v>
                </c:pt>
                <c:pt idx="7">
                  <c:v>2410</c:v>
                </c:pt>
                <c:pt idx="8">
                  <c:v>#N/A</c:v>
                </c:pt>
                <c:pt idx="9">
                  <c:v>#N/A</c:v>
                </c:pt>
                <c:pt idx="10">
                  <c:v>62</c:v>
                </c:pt>
                <c:pt idx="11">
                  <c:v>#N/A</c:v>
                </c:pt>
                <c:pt idx="12">
                  <c:v>#N/A</c:v>
                </c:pt>
                <c:pt idx="13">
                  <c:v>0</c:v>
                </c:pt>
                <c:pt idx="14">
                  <c:v>#N/A</c:v>
                </c:pt>
              </c:numCache>
            </c:numRef>
          </c:val>
          <c:smooth val="0"/>
          <c:extLst>
            <c:ext xmlns:c16="http://schemas.microsoft.com/office/drawing/2014/chart" uri="{C3380CC4-5D6E-409C-BE32-E72D297353CC}">
              <c16:uniqueId val="{0000000B-D076-4C1C-BE38-5029FA81CF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2106</c:v>
                </c:pt>
                <c:pt idx="1">
                  <c:v>2315</c:v>
                </c:pt>
                <c:pt idx="2">
                  <c:v>2598</c:v>
                </c:pt>
              </c:numCache>
            </c:numRef>
          </c:val>
          <c:extLst>
            <c:ext xmlns:c16="http://schemas.microsoft.com/office/drawing/2014/chart" uri="{C3380CC4-5D6E-409C-BE32-E72D297353CC}">
              <c16:uniqueId val="{00000000-A1E9-4992-9541-2ED24590F9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542</c:v>
                </c:pt>
                <c:pt idx="2">
                  <c:v>173</c:v>
                </c:pt>
              </c:numCache>
            </c:numRef>
          </c:val>
          <c:extLst>
            <c:ext xmlns:c16="http://schemas.microsoft.com/office/drawing/2014/chart" uri="{C3380CC4-5D6E-409C-BE32-E72D297353CC}">
              <c16:uniqueId val="{00000001-A1E9-4992-9541-2ED24590F9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4119</c:v>
                </c:pt>
                <c:pt idx="1">
                  <c:v>4664</c:v>
                </c:pt>
                <c:pt idx="2">
                  <c:v>4558</c:v>
                </c:pt>
              </c:numCache>
            </c:numRef>
          </c:val>
          <c:extLst>
            <c:ext xmlns:c16="http://schemas.microsoft.com/office/drawing/2014/chart" uri="{C3380CC4-5D6E-409C-BE32-E72D297353CC}">
              <c16:uniqueId val="{00000002-A1E9-4992-9541-2ED24590F9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年度に行った繰上償還の影響により元利償還金が減少したことが挙げられる。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今後は財政規律ガイドラインに基づく地方債発行の平準化等を進めていき、実質公債費比率の改善に努めていく。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比率なし（△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改善した要因として、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年度に行った繰上償還（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819,993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年度から実施した地方債の発行抑制による地方債残高の減少が大きいものと考えられる。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今後も定期的な繰上償還による地方債残高の圧縮や充当可能基金の適切な運用による残高確保等に努め、将来負担比率の改善を引き続き進めていく。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大分県杵築市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財政調整基金については取崩しを行わなかったため増となったものの、地方債残高を圧縮するための繰上償還を行ったため減債基金は減となった。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また、その他特定目的基金では、主に観光施設の改修や特別教育支援員の配置などの事業にふるさと杵築応援基金を活用したことにより減となり、全体としては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県内市町村と比較すると標準財政規模に対する基金の積立金現在高は低く、地方債残高の割合は高い状況にあり、今後も引き続き基金残高の確保と地方債残高の圧縮を進めていく必要がある。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　　　　　市民の連携強化及び地域振興を図るため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　　　ふるさと杵築を守り元気づける施策を推進するため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　　　　　工業団地整備や定住促進事業等に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千円充当したが、普通交付税の追加交付等により充当額を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236,628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千円の積立てを行ったことにより増額となった。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年度のふるさと納税寄附金額は過去最高の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923,367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千円となり、そのうち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観光施設の改修や特別教育支援員の配置などの事業に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615,311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千円取崩したことにより減額となった。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105,880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千円の減となっており、主な要因としてはふるさと杵築応援基金の取崩額の増によるものである。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は当市において貴重な財源ではあるが、その収入はあくまでも臨時的なものであるため、寄附金額の増加に繋がる取組みや充当事業の精査といった歳入歳出両方からの視点で計画的な運用を実施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282,768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千円に対し、取崩しがなかったため、結果として増額となった。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次行財政改革大綱の未来戦略推進プランの目標の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つとして、財政調整基金残高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億円以上を確保することを定めており、今後もその目標達成のために取り組みながら、中長期的に発生してくる公共・インフラ施設の更新や大型事業のために計画的な積立を進めていく。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年度は地方債の繰上償還を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819,993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千円行い、その財源として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千円の取崩しを行ったため、結果として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依然として、当市の地方債残高は高い傾向にあるため、地方債残高の圧縮に向けた繰上償還に備え、減債基金への積立等を検討していく。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27,295
27,095
280.08
20,933,538
20,090,671
482,324
10,582,708
19,567,581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117,294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113,128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となり、結果として財政力指数は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前年度と同数値となっている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市の産業構造上や地価の動向からすると大幅な歳入増加は見込めないため、行財政改革を推進し、歳出の抑制や産業の創出、税収の確保につながる施策推進に努める。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42</xdr:row>
      <xdr:rowOff>170180</xdr:rowOff>
    </xdr:to>
    <xdr:cxnSp macro="">
      <xdr:nvCxnSpPr>
        <xdr:cNvPr id="67" name="直線コネクタ 66"/>
        <xdr:cNvCxnSpPr/>
      </xdr:nvCxnSpPr>
      <xdr:spPr>
        <a:xfrm>
          <a:off x="4114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170180</xdr:rowOff>
    </xdr:to>
    <xdr:cxnSp macro="">
      <xdr:nvCxnSpPr>
        <xdr:cNvPr id="70" name="直線コネクタ 69"/>
        <xdr:cNvCxnSpPr/>
      </xdr:nvCxnSpPr>
      <xdr:spPr>
        <a:xfrm>
          <a:off x="3225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170180</xdr:rowOff>
    </xdr:to>
    <xdr:cxnSp macro="">
      <xdr:nvCxnSpPr>
        <xdr:cNvPr id="73" name="直線コネクタ 72"/>
        <xdr:cNvCxnSpPr/>
      </xdr:nvCxnSpPr>
      <xdr:spPr>
        <a:xfrm flipV="1">
          <a:off x="2336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97790</xdr:rowOff>
    </xdr:from>
    <xdr:to>
      <xdr:col>15</xdr:col>
      <xdr:colOff>133350</xdr:colOff>
      <xdr:row>42</xdr:row>
      <xdr:rowOff>27940</xdr:rowOff>
    </xdr:to>
    <xdr:sp macro="" textlink="">
      <xdr:nvSpPr>
        <xdr:cNvPr id="74" name="フローチャート: 判断 73"/>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75" name="テキスト ボックス 74"/>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42</xdr:row>
      <xdr:rowOff>170180</xdr:rowOff>
    </xdr:to>
    <xdr:cxnSp macro="">
      <xdr:nvCxnSpPr>
        <xdr:cNvPr id="76" name="直線コネクタ 75"/>
        <xdr:cNvCxnSpPr/>
      </xdr:nvCxnSpPr>
      <xdr:spPr>
        <a:xfrm>
          <a:off x="1447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121920</xdr:rowOff>
    </xdr:from>
    <xdr:to>
      <xdr:col>11</xdr:col>
      <xdr:colOff>82550</xdr:colOff>
      <xdr:row>42</xdr:row>
      <xdr:rowOff>52070</xdr:rowOff>
    </xdr:to>
    <xdr:sp macro="" textlink="">
      <xdr:nvSpPr>
        <xdr:cNvPr id="77" name="フローチャート: 判断 76"/>
        <xdr:cNvSpPr/>
      </xdr:nvSpPr>
      <xdr:spPr>
        <a:xfrm>
          <a:off x="2286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62247</xdr:rowOff>
    </xdr:from>
    <xdr:ext cx="762000" cy="259045"/>
    <xdr:sp macro="" textlink="">
      <xdr:nvSpPr>
        <xdr:cNvPr id="78" name="テキスト ボックス 77"/>
        <xdr:cNvSpPr txBox="1"/>
      </xdr:nvSpPr>
      <xdr:spPr>
        <a:xfrm>
          <a:off x="1955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8" name="楕円 87"/>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34307</xdr:rowOff>
    </xdr:from>
    <xdr:ext cx="736600" cy="259045"/>
    <xdr:sp macro="" textlink="">
      <xdr:nvSpPr>
        <xdr:cNvPr id="89" name="テキスト ボックス 88"/>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4" name="楕円 93"/>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34307</xdr:rowOff>
    </xdr:from>
    <xdr:ext cx="762000" cy="259045"/>
    <xdr:sp macro="" textlink="">
      <xdr:nvSpPr>
        <xdr:cNvPr id="95" name="テキスト ボックス 94"/>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主に臨時財政対策債、普通交付税の大幅な減額により歳入経常一般財源の減少が挙げられる。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い状況にあり、今後も財政健全化の取組を継続し、歳出の抑制に努める。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10704</xdr:rowOff>
    </xdr:from>
    <xdr:to>
      <xdr:col>23</xdr:col>
      <xdr:colOff>133350</xdr:colOff>
      <xdr:row>60</xdr:row>
      <xdr:rowOff>42635</xdr:rowOff>
    </xdr:to>
    <xdr:cxnSp macro="">
      <xdr:nvCxnSpPr>
        <xdr:cNvPr id="132" name="直線コネクタ 131"/>
        <xdr:cNvCxnSpPr/>
      </xdr:nvCxnSpPr>
      <xdr:spPr>
        <a:xfrm>
          <a:off x="4114800" y="10126254"/>
          <a:ext cx="8382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10704</xdr:rowOff>
    </xdr:from>
    <xdr:to>
      <xdr:col>19</xdr:col>
      <xdr:colOff>133350</xdr:colOff>
      <xdr:row>60</xdr:row>
      <xdr:rowOff>142603</xdr:rowOff>
    </xdr:to>
    <xdr:cxnSp macro="">
      <xdr:nvCxnSpPr>
        <xdr:cNvPr id="135" name="直線コネクタ 134"/>
        <xdr:cNvCxnSpPr/>
      </xdr:nvCxnSpPr>
      <xdr:spPr>
        <a:xfrm flipV="1">
          <a:off x="3225800" y="10126254"/>
          <a:ext cx="889000" cy="3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142603</xdr:rowOff>
    </xdr:from>
    <xdr:to>
      <xdr:col>15</xdr:col>
      <xdr:colOff>82550</xdr:colOff>
      <xdr:row>62</xdr:row>
      <xdr:rowOff>23767</xdr:rowOff>
    </xdr:to>
    <xdr:cxnSp macro="">
      <xdr:nvCxnSpPr>
        <xdr:cNvPr id="138" name="直線コネクタ 137"/>
        <xdr:cNvCxnSpPr/>
      </xdr:nvCxnSpPr>
      <xdr:spPr>
        <a:xfrm flipV="1">
          <a:off x="2336800" y="1042960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156391</xdr:rowOff>
    </xdr:from>
    <xdr:to>
      <xdr:col>15</xdr:col>
      <xdr:colOff>133350</xdr:colOff>
      <xdr:row>60</xdr:row>
      <xdr:rowOff>86541</xdr:rowOff>
    </xdr:to>
    <xdr:sp macro="" textlink="">
      <xdr:nvSpPr>
        <xdr:cNvPr id="139" name="フローチャート: 判断 138"/>
        <xdr:cNvSpPr/>
      </xdr:nvSpPr>
      <xdr:spPr>
        <a:xfrm>
          <a:off x="3175000" y="1027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96718</xdr:rowOff>
    </xdr:from>
    <xdr:ext cx="762000" cy="259045"/>
    <xdr:sp macro="" textlink="">
      <xdr:nvSpPr>
        <xdr:cNvPr id="140" name="テキスト ボックス 139"/>
        <xdr:cNvSpPr txBox="1"/>
      </xdr:nvSpPr>
      <xdr:spPr>
        <a:xfrm>
          <a:off x="2844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23767</xdr:rowOff>
    </xdr:from>
    <xdr:to>
      <xdr:col>11</xdr:col>
      <xdr:colOff>31750</xdr:colOff>
      <xdr:row>62</xdr:row>
      <xdr:rowOff>23767</xdr:rowOff>
    </xdr:to>
    <xdr:cxnSp macro="">
      <xdr:nvCxnSpPr>
        <xdr:cNvPr id="141" name="直線コネクタ 140"/>
        <xdr:cNvCxnSpPr/>
      </xdr:nvCxnSpPr>
      <xdr:spPr>
        <a:xfrm>
          <a:off x="1447800" y="10653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22860</xdr:rowOff>
    </xdr:from>
    <xdr:to>
      <xdr:col>11</xdr:col>
      <xdr:colOff>82550</xdr:colOff>
      <xdr:row>60</xdr:row>
      <xdr:rowOff>124460</xdr:rowOff>
    </xdr:to>
    <xdr:sp macro="" textlink="">
      <xdr:nvSpPr>
        <xdr:cNvPr id="142" name="フローチャート: 判断 141"/>
        <xdr:cNvSpPr/>
      </xdr:nvSpPr>
      <xdr:spPr>
        <a:xfrm>
          <a:off x="2286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43" name="テキスト ボックス 142"/>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4" name="フローチャート: 判断 143"/>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45" name="テキスト ボックス 144"/>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163285</xdr:rowOff>
    </xdr:from>
    <xdr:to>
      <xdr:col>23</xdr:col>
      <xdr:colOff>184150</xdr:colOff>
      <xdr:row>60</xdr:row>
      <xdr:rowOff>93435</xdr:rowOff>
    </xdr:to>
    <xdr:sp macro="" textlink="">
      <xdr:nvSpPr>
        <xdr:cNvPr id="151" name="楕円 150"/>
        <xdr:cNvSpPr/>
      </xdr:nvSpPr>
      <xdr:spPr>
        <a:xfrm>
          <a:off x="4902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8362</xdr:rowOff>
    </xdr:from>
    <xdr:ext cx="762000" cy="259045"/>
    <xdr:sp macro="" textlink="">
      <xdr:nvSpPr>
        <xdr:cNvPr id="152" name="財政構造の弾力性該当値テキスト"/>
        <xdr:cNvSpPr txBox="1"/>
      </xdr:nvSpPr>
      <xdr:spPr>
        <a:xfrm>
          <a:off x="5041900" y="1012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131354</xdr:rowOff>
    </xdr:from>
    <xdr:to>
      <xdr:col>19</xdr:col>
      <xdr:colOff>184150</xdr:colOff>
      <xdr:row>59</xdr:row>
      <xdr:rowOff>61504</xdr:rowOff>
    </xdr:to>
    <xdr:sp macro="" textlink="">
      <xdr:nvSpPr>
        <xdr:cNvPr id="153" name="楕円 152"/>
        <xdr:cNvSpPr/>
      </xdr:nvSpPr>
      <xdr:spPr>
        <a:xfrm>
          <a:off x="4064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71681</xdr:rowOff>
    </xdr:from>
    <xdr:ext cx="736600" cy="259045"/>
    <xdr:sp macro="" textlink="">
      <xdr:nvSpPr>
        <xdr:cNvPr id="154" name="テキスト ボックス 153"/>
        <xdr:cNvSpPr txBox="1"/>
      </xdr:nvSpPr>
      <xdr:spPr>
        <a:xfrm>
          <a:off x="3733800" y="984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91803</xdr:rowOff>
    </xdr:from>
    <xdr:to>
      <xdr:col>15</xdr:col>
      <xdr:colOff>133350</xdr:colOff>
      <xdr:row>61</xdr:row>
      <xdr:rowOff>21953</xdr:rowOff>
    </xdr:to>
    <xdr:sp macro="" textlink="">
      <xdr:nvSpPr>
        <xdr:cNvPr id="155" name="楕円 154"/>
        <xdr:cNvSpPr/>
      </xdr:nvSpPr>
      <xdr:spPr>
        <a:xfrm>
          <a:off x="3175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6730</xdr:rowOff>
    </xdr:from>
    <xdr:ext cx="762000" cy="259045"/>
    <xdr:sp macro="" textlink="">
      <xdr:nvSpPr>
        <xdr:cNvPr id="156" name="テキスト ボックス 155"/>
        <xdr:cNvSpPr txBox="1"/>
      </xdr:nvSpPr>
      <xdr:spPr>
        <a:xfrm>
          <a:off x="2844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144417</xdr:rowOff>
    </xdr:from>
    <xdr:to>
      <xdr:col>11</xdr:col>
      <xdr:colOff>82550</xdr:colOff>
      <xdr:row>62</xdr:row>
      <xdr:rowOff>74567</xdr:rowOff>
    </xdr:to>
    <xdr:sp macro="" textlink="">
      <xdr:nvSpPr>
        <xdr:cNvPr id="157" name="楕円 156"/>
        <xdr:cNvSpPr/>
      </xdr:nvSpPr>
      <xdr:spPr>
        <a:xfrm>
          <a:off x="2286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59344</xdr:rowOff>
    </xdr:from>
    <xdr:ext cx="762000" cy="259045"/>
    <xdr:sp macro="" textlink="">
      <xdr:nvSpPr>
        <xdr:cNvPr id="158" name="テキスト ボックス 157"/>
        <xdr:cNvSpPr txBox="1"/>
      </xdr:nvSpPr>
      <xdr:spPr>
        <a:xfrm>
          <a:off x="1955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144417</xdr:rowOff>
    </xdr:from>
    <xdr:to>
      <xdr:col>7</xdr:col>
      <xdr:colOff>31750</xdr:colOff>
      <xdr:row>62</xdr:row>
      <xdr:rowOff>74567</xdr:rowOff>
    </xdr:to>
    <xdr:sp macro="" textlink="">
      <xdr:nvSpPr>
        <xdr:cNvPr id="159" name="楕円 158"/>
        <xdr:cNvSpPr/>
      </xdr:nvSpPr>
      <xdr:spPr>
        <a:xfrm>
          <a:off x="1397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59344</xdr:rowOff>
    </xdr:from>
    <xdr:ext cx="762000" cy="259045"/>
    <xdr:sp macro="" textlink="">
      <xdr:nvSpPr>
        <xdr:cNvPr id="160" name="テキスト ボックス 159"/>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前年度と比較すると人件費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・物件費ともに増加し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人件費については退職手当や職員給の増額によるものであり、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については新型コロナウイルス対策関係事業やふるさと納税寄附増加に伴う経費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基準となる人口も減少したため、結果として人口一人当たりの決算額は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7,842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近年は類似団体平均や大分県平均と比較しても高い値で推移していることから、より一層の経費抑制に努める必要がある。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46960</xdr:rowOff>
    </xdr:from>
    <xdr:to>
      <xdr:col>23</xdr:col>
      <xdr:colOff>133350</xdr:colOff>
      <xdr:row>82</xdr:row>
      <xdr:rowOff>60477</xdr:rowOff>
    </xdr:to>
    <xdr:cxnSp macro="">
      <xdr:nvCxnSpPr>
        <xdr:cNvPr id="196" name="直線コネクタ 195"/>
        <xdr:cNvCxnSpPr/>
      </xdr:nvCxnSpPr>
      <xdr:spPr>
        <a:xfrm>
          <a:off x="4114800" y="14105860"/>
          <a:ext cx="838200" cy="1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38291</xdr:rowOff>
    </xdr:from>
    <xdr:to>
      <xdr:col>19</xdr:col>
      <xdr:colOff>133350</xdr:colOff>
      <xdr:row>82</xdr:row>
      <xdr:rowOff>46960</xdr:rowOff>
    </xdr:to>
    <xdr:cxnSp macro="">
      <xdr:nvCxnSpPr>
        <xdr:cNvPr id="199" name="直線コネクタ 198"/>
        <xdr:cNvCxnSpPr/>
      </xdr:nvCxnSpPr>
      <xdr:spPr>
        <a:xfrm>
          <a:off x="3225800" y="14097191"/>
          <a:ext cx="889000" cy="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23211</xdr:rowOff>
    </xdr:from>
    <xdr:to>
      <xdr:col>15</xdr:col>
      <xdr:colOff>82550</xdr:colOff>
      <xdr:row>82</xdr:row>
      <xdr:rowOff>38291</xdr:rowOff>
    </xdr:to>
    <xdr:cxnSp macro="">
      <xdr:nvCxnSpPr>
        <xdr:cNvPr id="202" name="直線コネクタ 201"/>
        <xdr:cNvCxnSpPr/>
      </xdr:nvCxnSpPr>
      <xdr:spPr>
        <a:xfrm>
          <a:off x="2336800" y="14082111"/>
          <a:ext cx="889000" cy="1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127767</xdr:rowOff>
    </xdr:from>
    <xdr:to>
      <xdr:col>15</xdr:col>
      <xdr:colOff>133350</xdr:colOff>
      <xdr:row>82</xdr:row>
      <xdr:rowOff>57917</xdr:rowOff>
    </xdr:to>
    <xdr:sp macro="" textlink="">
      <xdr:nvSpPr>
        <xdr:cNvPr id="203" name="フローチャート: 判断 202"/>
        <xdr:cNvSpPr/>
      </xdr:nvSpPr>
      <xdr:spPr>
        <a:xfrm>
          <a:off x="3175000" y="1401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68094</xdr:rowOff>
    </xdr:from>
    <xdr:ext cx="762000" cy="259045"/>
    <xdr:sp macro="" textlink="">
      <xdr:nvSpPr>
        <xdr:cNvPr id="204" name="テキスト ボックス 203"/>
        <xdr:cNvSpPr txBox="1"/>
      </xdr:nvSpPr>
      <xdr:spPr>
        <a:xfrm>
          <a:off x="2844800" y="1378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9703</xdr:rowOff>
    </xdr:from>
    <xdr:to>
      <xdr:col>11</xdr:col>
      <xdr:colOff>31750</xdr:colOff>
      <xdr:row>82</xdr:row>
      <xdr:rowOff>23211</xdr:rowOff>
    </xdr:to>
    <xdr:cxnSp macro="">
      <xdr:nvCxnSpPr>
        <xdr:cNvPr id="205" name="直線コネクタ 204"/>
        <xdr:cNvCxnSpPr/>
      </xdr:nvCxnSpPr>
      <xdr:spPr>
        <a:xfrm>
          <a:off x="1447800" y="14068603"/>
          <a:ext cx="889000" cy="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105856</xdr:rowOff>
    </xdr:from>
    <xdr:to>
      <xdr:col>11</xdr:col>
      <xdr:colOff>82550</xdr:colOff>
      <xdr:row>82</xdr:row>
      <xdr:rowOff>36006</xdr:rowOff>
    </xdr:to>
    <xdr:sp macro="" textlink="">
      <xdr:nvSpPr>
        <xdr:cNvPr id="206" name="フローチャート: 判断 205"/>
        <xdr:cNvSpPr/>
      </xdr:nvSpPr>
      <xdr:spPr>
        <a:xfrm>
          <a:off x="2286000" y="1399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46183</xdr:rowOff>
    </xdr:from>
    <xdr:ext cx="762000" cy="259045"/>
    <xdr:sp macro="" textlink="">
      <xdr:nvSpPr>
        <xdr:cNvPr id="207" name="テキスト ボックス 206"/>
        <xdr:cNvSpPr txBox="1"/>
      </xdr:nvSpPr>
      <xdr:spPr>
        <a:xfrm>
          <a:off x="1955800" y="1376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91771</xdr:rowOff>
    </xdr:from>
    <xdr:to>
      <xdr:col>7</xdr:col>
      <xdr:colOff>31750</xdr:colOff>
      <xdr:row>82</xdr:row>
      <xdr:rowOff>21921</xdr:rowOff>
    </xdr:to>
    <xdr:sp macro="" textlink="">
      <xdr:nvSpPr>
        <xdr:cNvPr id="208" name="フローチャート: 判断 207"/>
        <xdr:cNvSpPr/>
      </xdr:nvSpPr>
      <xdr:spPr>
        <a:xfrm>
          <a:off x="1397000" y="1397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32098</xdr:rowOff>
    </xdr:from>
    <xdr:ext cx="762000" cy="259045"/>
    <xdr:sp macro="" textlink="">
      <xdr:nvSpPr>
        <xdr:cNvPr id="209" name="テキスト ボックス 208"/>
        <xdr:cNvSpPr txBox="1"/>
      </xdr:nvSpPr>
      <xdr:spPr>
        <a:xfrm>
          <a:off x="1066800" y="1374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9677</xdr:rowOff>
    </xdr:from>
    <xdr:to>
      <xdr:col>23</xdr:col>
      <xdr:colOff>184150</xdr:colOff>
      <xdr:row>82</xdr:row>
      <xdr:rowOff>111277</xdr:rowOff>
    </xdr:to>
    <xdr:sp macro="" textlink="">
      <xdr:nvSpPr>
        <xdr:cNvPr id="215" name="楕円 214"/>
        <xdr:cNvSpPr/>
      </xdr:nvSpPr>
      <xdr:spPr>
        <a:xfrm>
          <a:off x="4902200" y="1406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153204</xdr:rowOff>
    </xdr:from>
    <xdr:ext cx="762000" cy="259045"/>
    <xdr:sp macro="" textlink="">
      <xdr:nvSpPr>
        <xdr:cNvPr id="216" name="人件費・物件費等の状況該当値テキスト"/>
        <xdr:cNvSpPr txBox="1"/>
      </xdr:nvSpPr>
      <xdr:spPr>
        <a:xfrm>
          <a:off x="5041900" y="1404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167610</xdr:rowOff>
    </xdr:from>
    <xdr:to>
      <xdr:col>19</xdr:col>
      <xdr:colOff>184150</xdr:colOff>
      <xdr:row>82</xdr:row>
      <xdr:rowOff>97760</xdr:rowOff>
    </xdr:to>
    <xdr:sp macro="" textlink="">
      <xdr:nvSpPr>
        <xdr:cNvPr id="217" name="楕円 216"/>
        <xdr:cNvSpPr/>
      </xdr:nvSpPr>
      <xdr:spPr>
        <a:xfrm>
          <a:off x="4064000" y="140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82537</xdr:rowOff>
    </xdr:from>
    <xdr:ext cx="736600" cy="259045"/>
    <xdr:sp macro="" textlink="">
      <xdr:nvSpPr>
        <xdr:cNvPr id="218" name="テキスト ボックス 217"/>
        <xdr:cNvSpPr txBox="1"/>
      </xdr:nvSpPr>
      <xdr:spPr>
        <a:xfrm>
          <a:off x="3733800" y="1414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158941</xdr:rowOff>
    </xdr:from>
    <xdr:to>
      <xdr:col>15</xdr:col>
      <xdr:colOff>133350</xdr:colOff>
      <xdr:row>82</xdr:row>
      <xdr:rowOff>89091</xdr:rowOff>
    </xdr:to>
    <xdr:sp macro="" textlink="">
      <xdr:nvSpPr>
        <xdr:cNvPr id="219" name="楕円 218"/>
        <xdr:cNvSpPr/>
      </xdr:nvSpPr>
      <xdr:spPr>
        <a:xfrm>
          <a:off x="3175000" y="1404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73868</xdr:rowOff>
    </xdr:from>
    <xdr:ext cx="762000" cy="259045"/>
    <xdr:sp macro="" textlink="">
      <xdr:nvSpPr>
        <xdr:cNvPr id="220" name="テキスト ボックス 219"/>
        <xdr:cNvSpPr txBox="1"/>
      </xdr:nvSpPr>
      <xdr:spPr>
        <a:xfrm>
          <a:off x="2844800" y="1413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143861</xdr:rowOff>
    </xdr:from>
    <xdr:to>
      <xdr:col>11</xdr:col>
      <xdr:colOff>82550</xdr:colOff>
      <xdr:row>82</xdr:row>
      <xdr:rowOff>74011</xdr:rowOff>
    </xdr:to>
    <xdr:sp macro="" textlink="">
      <xdr:nvSpPr>
        <xdr:cNvPr id="221" name="楕円 220"/>
        <xdr:cNvSpPr/>
      </xdr:nvSpPr>
      <xdr:spPr>
        <a:xfrm>
          <a:off x="2286000" y="140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58788</xdr:rowOff>
    </xdr:from>
    <xdr:ext cx="762000" cy="259045"/>
    <xdr:sp macro="" textlink="">
      <xdr:nvSpPr>
        <xdr:cNvPr id="222" name="テキスト ボックス 221"/>
        <xdr:cNvSpPr txBox="1"/>
      </xdr:nvSpPr>
      <xdr:spPr>
        <a:xfrm>
          <a:off x="1955800" y="1411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130353</xdr:rowOff>
    </xdr:from>
    <xdr:to>
      <xdr:col>7</xdr:col>
      <xdr:colOff>31750</xdr:colOff>
      <xdr:row>82</xdr:row>
      <xdr:rowOff>60503</xdr:rowOff>
    </xdr:to>
    <xdr:sp macro="" textlink="">
      <xdr:nvSpPr>
        <xdr:cNvPr id="223" name="楕円 222"/>
        <xdr:cNvSpPr/>
      </xdr:nvSpPr>
      <xdr:spPr>
        <a:xfrm>
          <a:off x="1397000" y="140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45280</xdr:rowOff>
    </xdr:from>
    <xdr:ext cx="762000" cy="259045"/>
    <xdr:sp macro="" textlink="">
      <xdr:nvSpPr>
        <xdr:cNvPr id="224" name="テキスト ボックス 223"/>
        <xdr:cNvSpPr txBox="1"/>
      </xdr:nvSpPr>
      <xdr:spPr>
        <a:xfrm>
          <a:off x="1066800" y="1410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令和元年度からの緊急財政対策に伴う職員の給与カット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率の見直しによる増加となっている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今後も適切な人員配置を行い、業務効率の高い組織づくりを継続していくことで給与水準の適正化に努める。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86</xdr:row>
      <xdr:rowOff>128411</xdr:rowOff>
    </xdr:to>
    <xdr:cxnSp macro="">
      <xdr:nvCxnSpPr>
        <xdr:cNvPr id="258" name="直線コネクタ 257"/>
        <xdr:cNvCxnSpPr/>
      </xdr:nvCxnSpPr>
      <xdr:spPr>
        <a:xfrm>
          <a:off x="16179800" y="14631811"/>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58561</xdr:rowOff>
    </xdr:to>
    <xdr:cxnSp macro="">
      <xdr:nvCxnSpPr>
        <xdr:cNvPr id="261" name="直線コネクタ 260"/>
        <xdr:cNvCxnSpPr/>
      </xdr:nvCxnSpPr>
      <xdr:spPr>
        <a:xfrm>
          <a:off x="15290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88</xdr:row>
      <xdr:rowOff>80434</xdr:rowOff>
    </xdr:to>
    <xdr:cxnSp macro="">
      <xdr:nvCxnSpPr>
        <xdr:cNvPr id="264" name="直線コネクタ 263"/>
        <xdr:cNvCxnSpPr/>
      </xdr:nvCxnSpPr>
      <xdr:spPr>
        <a:xfrm flipV="1">
          <a:off x="14401800" y="1460500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5" name="フローチャート: 判断 264"/>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6" name="テキスト ボックス 265"/>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120650</xdr:rowOff>
    </xdr:to>
    <xdr:cxnSp macro="">
      <xdr:nvCxnSpPr>
        <xdr:cNvPr id="267" name="直線コネクタ 266"/>
        <xdr:cNvCxnSpPr/>
      </xdr:nvCxnSpPr>
      <xdr:spPr>
        <a:xfrm flipV="1">
          <a:off x="13512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8" name="フローチャート: 判断 267"/>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9" name="テキスト ボックス 268"/>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0" name="フローチャート: 判断 269"/>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71" name="テキスト ボックス 270"/>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7" name="楕円 276"/>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8"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9" name="楕円 278"/>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0" name="テキスト ボックス 279"/>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2" name="テキスト ボックス 28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3" name="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4" name="テキスト ボックス 283"/>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5" name="楕円 284"/>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6" name="テキスト ボックス 285"/>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人となり前年より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職員数は前年度と比較して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微減し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当たり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類似団体と比較すると低い傾向にあるが、大分県平均と比較すると未だ高い傾向にある。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人口減少が進む中、高まっていく行政ニーズに対し、限られた人的資源の効率的な運用を図り、職員数の適正化に努める。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102386</xdr:rowOff>
    </xdr:from>
    <xdr:to>
      <xdr:col>81</xdr:col>
      <xdr:colOff>44450</xdr:colOff>
      <xdr:row>60</xdr:row>
      <xdr:rowOff>120771</xdr:rowOff>
    </xdr:to>
    <xdr:cxnSp macro="">
      <xdr:nvCxnSpPr>
        <xdr:cNvPr id="323" name="直線コネクタ 322"/>
        <xdr:cNvCxnSpPr/>
      </xdr:nvCxnSpPr>
      <xdr:spPr>
        <a:xfrm flipV="1">
          <a:off x="16179800" y="10389386"/>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96641</xdr:rowOff>
    </xdr:from>
    <xdr:to>
      <xdr:col>77</xdr:col>
      <xdr:colOff>44450</xdr:colOff>
      <xdr:row>60</xdr:row>
      <xdr:rowOff>120771</xdr:rowOff>
    </xdr:to>
    <xdr:cxnSp macro="">
      <xdr:nvCxnSpPr>
        <xdr:cNvPr id="326" name="直線コネクタ 325"/>
        <xdr:cNvCxnSpPr/>
      </xdr:nvCxnSpPr>
      <xdr:spPr>
        <a:xfrm>
          <a:off x="15290800" y="1038364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95492</xdr:rowOff>
    </xdr:from>
    <xdr:to>
      <xdr:col>72</xdr:col>
      <xdr:colOff>203200</xdr:colOff>
      <xdr:row>60</xdr:row>
      <xdr:rowOff>96641</xdr:rowOff>
    </xdr:to>
    <xdr:cxnSp macro="">
      <xdr:nvCxnSpPr>
        <xdr:cNvPr id="329" name="直線コネクタ 328"/>
        <xdr:cNvCxnSpPr/>
      </xdr:nvCxnSpPr>
      <xdr:spPr>
        <a:xfrm>
          <a:off x="14401800" y="1038249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41245</xdr:rowOff>
    </xdr:from>
    <xdr:to>
      <xdr:col>73</xdr:col>
      <xdr:colOff>44450</xdr:colOff>
      <xdr:row>60</xdr:row>
      <xdr:rowOff>142845</xdr:rowOff>
    </xdr:to>
    <xdr:sp macro="" textlink="">
      <xdr:nvSpPr>
        <xdr:cNvPr id="330" name="フローチャート: 判断 329"/>
        <xdr:cNvSpPr/>
      </xdr:nvSpPr>
      <xdr:spPr>
        <a:xfrm>
          <a:off x="15240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153022</xdr:rowOff>
    </xdr:from>
    <xdr:ext cx="762000" cy="259045"/>
    <xdr:sp macro="" textlink="">
      <xdr:nvSpPr>
        <xdr:cNvPr id="331" name="テキスト ボックス 330"/>
        <xdr:cNvSpPr txBox="1"/>
      </xdr:nvSpPr>
      <xdr:spPr>
        <a:xfrm>
          <a:off x="14909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95492</xdr:rowOff>
    </xdr:from>
    <xdr:to>
      <xdr:col>68</xdr:col>
      <xdr:colOff>152400</xdr:colOff>
      <xdr:row>60</xdr:row>
      <xdr:rowOff>139156</xdr:rowOff>
    </xdr:to>
    <xdr:cxnSp macro="">
      <xdr:nvCxnSpPr>
        <xdr:cNvPr id="332" name="直線コネクタ 331"/>
        <xdr:cNvCxnSpPr/>
      </xdr:nvCxnSpPr>
      <xdr:spPr>
        <a:xfrm flipV="1">
          <a:off x="13512800" y="10382492"/>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36649</xdr:rowOff>
    </xdr:from>
    <xdr:to>
      <xdr:col>68</xdr:col>
      <xdr:colOff>203200</xdr:colOff>
      <xdr:row>60</xdr:row>
      <xdr:rowOff>138249</xdr:rowOff>
    </xdr:to>
    <xdr:sp macro="" textlink="">
      <xdr:nvSpPr>
        <xdr:cNvPr id="333" name="フローチャート: 判断 332"/>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148426</xdr:rowOff>
    </xdr:from>
    <xdr:ext cx="762000" cy="259045"/>
    <xdr:sp macro="" textlink="">
      <xdr:nvSpPr>
        <xdr:cNvPr id="334" name="テキスト ボックス 333"/>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35" name="フローチャート: 判断 334"/>
        <xdr:cNvSpPr/>
      </xdr:nvSpPr>
      <xdr:spPr>
        <a:xfrm>
          <a:off x="13462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113954</xdr:rowOff>
    </xdr:from>
    <xdr:ext cx="762000" cy="259045"/>
    <xdr:sp macro="" textlink="">
      <xdr:nvSpPr>
        <xdr:cNvPr id="336" name="テキスト ボックス 335"/>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51586</xdr:rowOff>
    </xdr:from>
    <xdr:to>
      <xdr:col>81</xdr:col>
      <xdr:colOff>95250</xdr:colOff>
      <xdr:row>60</xdr:row>
      <xdr:rowOff>153186</xdr:rowOff>
    </xdr:to>
    <xdr:sp macro="" textlink="">
      <xdr:nvSpPr>
        <xdr:cNvPr id="342" name="楕円 341"/>
        <xdr:cNvSpPr/>
      </xdr:nvSpPr>
      <xdr:spPr>
        <a:xfrm>
          <a:off x="169672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68113</xdr:rowOff>
    </xdr:from>
    <xdr:ext cx="762000" cy="259045"/>
    <xdr:sp macro="" textlink="">
      <xdr:nvSpPr>
        <xdr:cNvPr id="343" name="定員管理の状況該当値テキスト"/>
        <xdr:cNvSpPr txBox="1"/>
      </xdr:nvSpPr>
      <xdr:spPr>
        <a:xfrm>
          <a:off x="17106900" y="101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69971</xdr:rowOff>
    </xdr:from>
    <xdr:to>
      <xdr:col>77</xdr:col>
      <xdr:colOff>95250</xdr:colOff>
      <xdr:row>61</xdr:row>
      <xdr:rowOff>121</xdr:rowOff>
    </xdr:to>
    <xdr:sp macro="" textlink="">
      <xdr:nvSpPr>
        <xdr:cNvPr id="344" name="楕円 343"/>
        <xdr:cNvSpPr/>
      </xdr:nvSpPr>
      <xdr:spPr>
        <a:xfrm>
          <a:off x="16129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10298</xdr:rowOff>
    </xdr:from>
    <xdr:ext cx="736600" cy="259045"/>
    <xdr:sp macro="" textlink="">
      <xdr:nvSpPr>
        <xdr:cNvPr id="345" name="テキスト ボックス 344"/>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45841</xdr:rowOff>
    </xdr:from>
    <xdr:to>
      <xdr:col>73</xdr:col>
      <xdr:colOff>44450</xdr:colOff>
      <xdr:row>60</xdr:row>
      <xdr:rowOff>147441</xdr:rowOff>
    </xdr:to>
    <xdr:sp macro="" textlink="">
      <xdr:nvSpPr>
        <xdr:cNvPr id="346" name="楕円 345"/>
        <xdr:cNvSpPr/>
      </xdr:nvSpPr>
      <xdr:spPr>
        <a:xfrm>
          <a:off x="15240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132218</xdr:rowOff>
    </xdr:from>
    <xdr:ext cx="762000" cy="259045"/>
    <xdr:sp macro="" textlink="">
      <xdr:nvSpPr>
        <xdr:cNvPr id="347" name="テキスト ボックス 346"/>
        <xdr:cNvSpPr txBox="1"/>
      </xdr:nvSpPr>
      <xdr:spPr>
        <a:xfrm>
          <a:off x="14909800" y="1041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44692</xdr:rowOff>
    </xdr:from>
    <xdr:to>
      <xdr:col>68</xdr:col>
      <xdr:colOff>203200</xdr:colOff>
      <xdr:row>60</xdr:row>
      <xdr:rowOff>146292</xdr:rowOff>
    </xdr:to>
    <xdr:sp macro="" textlink="">
      <xdr:nvSpPr>
        <xdr:cNvPr id="348" name="楕円 347"/>
        <xdr:cNvSpPr/>
      </xdr:nvSpPr>
      <xdr:spPr>
        <a:xfrm>
          <a:off x="14351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131069</xdr:rowOff>
    </xdr:from>
    <xdr:ext cx="762000" cy="259045"/>
    <xdr:sp macro="" textlink="">
      <xdr:nvSpPr>
        <xdr:cNvPr id="349" name="テキスト ボックス 348"/>
        <xdr:cNvSpPr txBox="1"/>
      </xdr:nvSpPr>
      <xdr:spPr>
        <a:xfrm>
          <a:off x="14020800" y="104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88356</xdr:rowOff>
    </xdr:from>
    <xdr:to>
      <xdr:col>64</xdr:col>
      <xdr:colOff>152400</xdr:colOff>
      <xdr:row>61</xdr:row>
      <xdr:rowOff>18506</xdr:rowOff>
    </xdr:to>
    <xdr:sp macro="" textlink="">
      <xdr:nvSpPr>
        <xdr:cNvPr id="350" name="楕円 349"/>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3283</xdr:rowOff>
    </xdr:from>
    <xdr:ext cx="762000" cy="259045"/>
    <xdr:sp macro="" textlink="">
      <xdr:nvSpPr>
        <xdr:cNvPr id="351" name="テキスト ボックス 350"/>
        <xdr:cNvSpPr txBox="1"/>
      </xdr:nvSpPr>
      <xdr:spPr>
        <a:xfrm>
          <a:off x="13131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改善の要因として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年度に実施した繰上償還や新規地方債の発行制限に努めた結果、元利償還額が減少し、令和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年度の単年度実質公債費比率が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か年平均の算定対象から令和元年度が外れるため、実質公債費比率は大きく改善した。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ポイント低いが、全国平均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や大分県平均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にあるため、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今後も繰上償還や、新発債の抑制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、充当可能基金残高の確保</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に努めることで改善を図る。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141182</xdr:rowOff>
    </xdr:from>
    <xdr:to>
      <xdr:col>81</xdr:col>
      <xdr:colOff>44450</xdr:colOff>
      <xdr:row>37</xdr:row>
      <xdr:rowOff>7938</xdr:rowOff>
    </xdr:to>
    <xdr:cxnSp macro="">
      <xdr:nvCxnSpPr>
        <xdr:cNvPr id="385" name="直線コネクタ 384"/>
        <xdr:cNvCxnSpPr/>
      </xdr:nvCxnSpPr>
      <xdr:spPr>
        <a:xfrm flipV="1">
          <a:off x="16179800" y="6313382"/>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7938</xdr:rowOff>
    </xdr:from>
    <xdr:to>
      <xdr:col>77</xdr:col>
      <xdr:colOff>44450</xdr:colOff>
      <xdr:row>37</xdr:row>
      <xdr:rowOff>46143</xdr:rowOff>
    </xdr:to>
    <xdr:cxnSp macro="">
      <xdr:nvCxnSpPr>
        <xdr:cNvPr id="388" name="直線コネクタ 387"/>
        <xdr:cNvCxnSpPr/>
      </xdr:nvCxnSpPr>
      <xdr:spPr>
        <a:xfrm flipV="1">
          <a:off x="15290800" y="6351588"/>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54187</xdr:rowOff>
    </xdr:to>
    <xdr:cxnSp macro="">
      <xdr:nvCxnSpPr>
        <xdr:cNvPr id="391" name="直線コネクタ 390"/>
        <xdr:cNvCxnSpPr/>
      </xdr:nvCxnSpPr>
      <xdr:spPr>
        <a:xfrm flipV="1">
          <a:off x="14401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126577</xdr:rowOff>
    </xdr:from>
    <xdr:to>
      <xdr:col>73</xdr:col>
      <xdr:colOff>44450</xdr:colOff>
      <xdr:row>37</xdr:row>
      <xdr:rowOff>56727</xdr:rowOff>
    </xdr:to>
    <xdr:sp macro="" textlink="">
      <xdr:nvSpPr>
        <xdr:cNvPr id="392" name="フローチャート: 判断 391"/>
        <xdr:cNvSpPr/>
      </xdr:nvSpPr>
      <xdr:spPr>
        <a:xfrm>
          <a:off x="15240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393" name="テキスト ボックス 392"/>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50165</xdr:rowOff>
    </xdr:from>
    <xdr:to>
      <xdr:col>68</xdr:col>
      <xdr:colOff>152400</xdr:colOff>
      <xdr:row>37</xdr:row>
      <xdr:rowOff>54187</xdr:rowOff>
    </xdr:to>
    <xdr:cxnSp macro="">
      <xdr:nvCxnSpPr>
        <xdr:cNvPr id="394" name="直線コネクタ 393"/>
        <xdr:cNvCxnSpPr/>
      </xdr:nvCxnSpPr>
      <xdr:spPr>
        <a:xfrm>
          <a:off x="13512800" y="639381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5" name="フローチャート: 判断 394"/>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396" name="テキスト ボックス 395"/>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7" name="フローチャート: 判断 396"/>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398" name="テキスト ボックス 397"/>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90382</xdr:rowOff>
    </xdr:from>
    <xdr:to>
      <xdr:col>81</xdr:col>
      <xdr:colOff>95250</xdr:colOff>
      <xdr:row>37</xdr:row>
      <xdr:rowOff>20532</xdr:rowOff>
    </xdr:to>
    <xdr:sp macro="" textlink="">
      <xdr:nvSpPr>
        <xdr:cNvPr id="404" name="楕円 403"/>
        <xdr:cNvSpPr/>
      </xdr:nvSpPr>
      <xdr:spPr>
        <a:xfrm>
          <a:off x="169672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106909</xdr:rowOff>
    </xdr:from>
    <xdr:ext cx="762000" cy="259045"/>
    <xdr:sp macro="" textlink="">
      <xdr:nvSpPr>
        <xdr:cNvPr id="405" name="公債費負担の状況該当値テキスト"/>
        <xdr:cNvSpPr txBox="1"/>
      </xdr:nvSpPr>
      <xdr:spPr>
        <a:xfrm>
          <a:off x="17106900" y="61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128588</xdr:rowOff>
    </xdr:from>
    <xdr:to>
      <xdr:col>77</xdr:col>
      <xdr:colOff>95250</xdr:colOff>
      <xdr:row>37</xdr:row>
      <xdr:rowOff>58738</xdr:rowOff>
    </xdr:to>
    <xdr:sp macro="" textlink="">
      <xdr:nvSpPr>
        <xdr:cNvPr id="406" name="楕円 405"/>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68915</xdr:rowOff>
    </xdr:from>
    <xdr:ext cx="736600" cy="259045"/>
    <xdr:sp macro="" textlink="">
      <xdr:nvSpPr>
        <xdr:cNvPr id="407" name="テキスト ボックス 406"/>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8" name="楕円 407"/>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81720</xdr:rowOff>
    </xdr:from>
    <xdr:ext cx="762000" cy="259045"/>
    <xdr:sp macro="" textlink="">
      <xdr:nvSpPr>
        <xdr:cNvPr id="409" name="テキスト ボックス 408"/>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10" name="楕円 409"/>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89764</xdr:rowOff>
    </xdr:from>
    <xdr:ext cx="762000" cy="259045"/>
    <xdr:sp macro="" textlink="">
      <xdr:nvSpPr>
        <xdr:cNvPr id="411" name="テキスト ボックス 410"/>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170815</xdr:rowOff>
    </xdr:from>
    <xdr:to>
      <xdr:col>64</xdr:col>
      <xdr:colOff>152400</xdr:colOff>
      <xdr:row>37</xdr:row>
      <xdr:rowOff>100965</xdr:rowOff>
    </xdr:to>
    <xdr:sp macro="" textlink="">
      <xdr:nvSpPr>
        <xdr:cNvPr id="412" name="楕円 411"/>
        <xdr:cNvSpPr/>
      </xdr:nvSpPr>
      <xdr:spPr>
        <a:xfrm>
          <a:off x="13462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85742</xdr:rowOff>
    </xdr:from>
    <xdr:ext cx="762000" cy="259045"/>
    <xdr:sp macro="" textlink="">
      <xdr:nvSpPr>
        <xdr:cNvPr id="413" name="テキスト ボックス 412"/>
        <xdr:cNvSpPr txBox="1"/>
      </xdr:nvSpPr>
      <xdr:spPr>
        <a:xfrm>
          <a:off x="131318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年度に繰上償還（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819,993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千円）を実施し、令和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年度から新規地方債の発行額についても上限を設定して地方債残高の縮減に努めた結果、将来負担額が大きく改善し、比率なしとなった。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％であるが、大分県平均は比率なしとなっているため、引き続き改善に努める。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3620</xdr:rowOff>
    </xdr:from>
    <xdr:to>
      <xdr:col>77</xdr:col>
      <xdr:colOff>44450</xdr:colOff>
      <xdr:row>15</xdr:row>
      <xdr:rowOff>171323</xdr:rowOff>
    </xdr:to>
    <xdr:cxnSp macro="">
      <xdr:nvCxnSpPr>
        <xdr:cNvPr id="443" name="直線コネクタ 442"/>
        <xdr:cNvCxnSpPr/>
      </xdr:nvCxnSpPr>
      <xdr:spPr>
        <a:xfrm flipV="1">
          <a:off x="15290800" y="2575370"/>
          <a:ext cx="889000" cy="16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171323</xdr:rowOff>
    </xdr:from>
    <xdr:to>
      <xdr:col>72</xdr:col>
      <xdr:colOff>203200</xdr:colOff>
      <xdr:row>17</xdr:row>
      <xdr:rowOff>34735</xdr:rowOff>
    </xdr:to>
    <xdr:cxnSp macro="">
      <xdr:nvCxnSpPr>
        <xdr:cNvPr id="446" name="直線コネクタ 445"/>
        <xdr:cNvCxnSpPr/>
      </xdr:nvCxnSpPr>
      <xdr:spPr>
        <a:xfrm flipV="1">
          <a:off x="14401800" y="2743073"/>
          <a:ext cx="889000" cy="20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109664</xdr:rowOff>
    </xdr:from>
    <xdr:to>
      <xdr:col>68</xdr:col>
      <xdr:colOff>152400</xdr:colOff>
      <xdr:row>17</xdr:row>
      <xdr:rowOff>34735</xdr:rowOff>
    </xdr:to>
    <xdr:cxnSp macro="">
      <xdr:nvCxnSpPr>
        <xdr:cNvPr id="449" name="直線コネクタ 448"/>
        <xdr:cNvCxnSpPr/>
      </xdr:nvCxnSpPr>
      <xdr:spPr>
        <a:xfrm>
          <a:off x="13512800" y="2852864"/>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36671</xdr:rowOff>
    </xdr:from>
    <xdr:to>
      <xdr:col>73</xdr:col>
      <xdr:colOff>44450</xdr:colOff>
      <xdr:row>15</xdr:row>
      <xdr:rowOff>138271</xdr:rowOff>
    </xdr:to>
    <xdr:sp macro="" textlink="">
      <xdr:nvSpPr>
        <xdr:cNvPr id="450" name="フローチャート: 判断 449"/>
        <xdr:cNvSpPr/>
      </xdr:nvSpPr>
      <xdr:spPr>
        <a:xfrm>
          <a:off x="15240000" y="260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148448</xdr:rowOff>
    </xdr:from>
    <xdr:ext cx="762000" cy="259045"/>
    <xdr:sp macro="" textlink="">
      <xdr:nvSpPr>
        <xdr:cNvPr id="451" name="テキスト ボックス 450"/>
        <xdr:cNvSpPr txBox="1"/>
      </xdr:nvSpPr>
      <xdr:spPr>
        <a:xfrm>
          <a:off x="14909800" y="237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39084</xdr:rowOff>
    </xdr:from>
    <xdr:to>
      <xdr:col>68</xdr:col>
      <xdr:colOff>203200</xdr:colOff>
      <xdr:row>15</xdr:row>
      <xdr:rowOff>140684</xdr:rowOff>
    </xdr:to>
    <xdr:sp macro="" textlink="">
      <xdr:nvSpPr>
        <xdr:cNvPr id="452" name="フローチャート: 判断 451"/>
        <xdr:cNvSpPr/>
      </xdr:nvSpPr>
      <xdr:spPr>
        <a:xfrm>
          <a:off x="14351000" y="261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150861</xdr:rowOff>
    </xdr:from>
    <xdr:ext cx="762000" cy="259045"/>
    <xdr:sp macro="" textlink="">
      <xdr:nvSpPr>
        <xdr:cNvPr id="453" name="テキスト ボックス 452"/>
        <xdr:cNvSpPr txBox="1"/>
      </xdr:nvSpPr>
      <xdr:spPr>
        <a:xfrm>
          <a:off x="14020800" y="23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41497</xdr:rowOff>
    </xdr:from>
    <xdr:to>
      <xdr:col>64</xdr:col>
      <xdr:colOff>152400</xdr:colOff>
      <xdr:row>15</xdr:row>
      <xdr:rowOff>143097</xdr:rowOff>
    </xdr:to>
    <xdr:sp macro="" textlink="">
      <xdr:nvSpPr>
        <xdr:cNvPr id="454" name="フローチャート: 判断 453"/>
        <xdr:cNvSpPr/>
      </xdr:nvSpPr>
      <xdr:spPr>
        <a:xfrm>
          <a:off x="13462000" y="261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153274</xdr:rowOff>
    </xdr:from>
    <xdr:ext cx="762000" cy="259045"/>
    <xdr:sp macro="" textlink="">
      <xdr:nvSpPr>
        <xdr:cNvPr id="455" name="テキスト ボックス 454"/>
        <xdr:cNvSpPr txBox="1"/>
      </xdr:nvSpPr>
      <xdr:spPr>
        <a:xfrm>
          <a:off x="13131800" y="238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124270</xdr:rowOff>
    </xdr:from>
    <xdr:to>
      <xdr:col>77</xdr:col>
      <xdr:colOff>95250</xdr:colOff>
      <xdr:row>15</xdr:row>
      <xdr:rowOff>54420</xdr:rowOff>
    </xdr:to>
    <xdr:sp macro="" textlink="">
      <xdr:nvSpPr>
        <xdr:cNvPr id="461" name="楕円 460"/>
        <xdr:cNvSpPr/>
      </xdr:nvSpPr>
      <xdr:spPr>
        <a:xfrm>
          <a:off x="16129000" y="25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64597</xdr:rowOff>
    </xdr:from>
    <xdr:ext cx="736600" cy="259045"/>
    <xdr:sp macro="" textlink="">
      <xdr:nvSpPr>
        <xdr:cNvPr id="462" name="テキスト ボックス 461"/>
        <xdr:cNvSpPr txBox="1"/>
      </xdr:nvSpPr>
      <xdr:spPr>
        <a:xfrm>
          <a:off x="15798800" y="229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120523</xdr:rowOff>
    </xdr:from>
    <xdr:to>
      <xdr:col>73</xdr:col>
      <xdr:colOff>44450</xdr:colOff>
      <xdr:row>16</xdr:row>
      <xdr:rowOff>50673</xdr:rowOff>
    </xdr:to>
    <xdr:sp macro="" textlink="">
      <xdr:nvSpPr>
        <xdr:cNvPr id="463" name="楕円 462"/>
        <xdr:cNvSpPr/>
      </xdr:nvSpPr>
      <xdr:spPr>
        <a:xfrm>
          <a:off x="15240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35450</xdr:rowOff>
    </xdr:from>
    <xdr:ext cx="762000" cy="259045"/>
    <xdr:sp macro="" textlink="">
      <xdr:nvSpPr>
        <xdr:cNvPr id="464" name="テキスト ボックス 463"/>
        <xdr:cNvSpPr txBox="1"/>
      </xdr:nvSpPr>
      <xdr:spPr>
        <a:xfrm>
          <a:off x="14909800" y="27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155385</xdr:rowOff>
    </xdr:from>
    <xdr:to>
      <xdr:col>68</xdr:col>
      <xdr:colOff>203200</xdr:colOff>
      <xdr:row>17</xdr:row>
      <xdr:rowOff>85535</xdr:rowOff>
    </xdr:to>
    <xdr:sp macro="" textlink="">
      <xdr:nvSpPr>
        <xdr:cNvPr id="465" name="楕円 464"/>
        <xdr:cNvSpPr/>
      </xdr:nvSpPr>
      <xdr:spPr>
        <a:xfrm>
          <a:off x="14351000" y="289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70312</xdr:rowOff>
    </xdr:from>
    <xdr:ext cx="762000" cy="259045"/>
    <xdr:sp macro="" textlink="">
      <xdr:nvSpPr>
        <xdr:cNvPr id="466" name="テキスト ボックス 465"/>
        <xdr:cNvSpPr txBox="1"/>
      </xdr:nvSpPr>
      <xdr:spPr>
        <a:xfrm>
          <a:off x="14020800" y="298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58864</xdr:rowOff>
    </xdr:from>
    <xdr:to>
      <xdr:col>64</xdr:col>
      <xdr:colOff>152400</xdr:colOff>
      <xdr:row>16</xdr:row>
      <xdr:rowOff>160464</xdr:rowOff>
    </xdr:to>
    <xdr:sp macro="" textlink="">
      <xdr:nvSpPr>
        <xdr:cNvPr id="467" name="楕円 466"/>
        <xdr:cNvSpPr/>
      </xdr:nvSpPr>
      <xdr:spPr>
        <a:xfrm>
          <a:off x="13462000" y="280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145241</xdr:rowOff>
    </xdr:from>
    <xdr:ext cx="762000" cy="259045"/>
    <xdr:sp macro="" textlink="">
      <xdr:nvSpPr>
        <xdr:cNvPr id="468" name="テキスト ボックス 467"/>
        <xdr:cNvSpPr txBox="1"/>
      </xdr:nvSpPr>
      <xdr:spPr>
        <a:xfrm>
          <a:off x="13131800" y="288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27,295
27,095
280.08
20,933,538
20,090,671
482,324
10,582,708
19,567,581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人件費における経常収支比率は前年度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低い値となった。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歳入経常一般財源の減少と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緊急財政対策に伴う職員の給与カット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率の見直しに伴う人件費の増加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今後はさらなる人員配置の見直しや事務改善等を図ることで、人件費の適正化に努める。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37</xdr:row>
      <xdr:rowOff>16510</xdr:rowOff>
    </xdr:to>
    <xdr:cxnSp macro="">
      <xdr:nvCxnSpPr>
        <xdr:cNvPr id="66" name="直線コネクタ 65"/>
        <xdr:cNvCxnSpPr/>
      </xdr:nvCxnSpPr>
      <xdr:spPr>
        <a:xfrm>
          <a:off x="3987800" y="61925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165100</xdr:rowOff>
    </xdr:to>
    <xdr:cxnSp macro="">
      <xdr:nvCxnSpPr>
        <xdr:cNvPr id="69" name="直線コネクタ 68"/>
        <xdr:cNvCxnSpPr/>
      </xdr:nvCxnSpPr>
      <xdr:spPr>
        <a:xfrm flipV="1">
          <a:off x="3098800" y="6192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130810</xdr:rowOff>
    </xdr:to>
    <xdr:cxnSp macro="">
      <xdr:nvCxnSpPr>
        <xdr:cNvPr id="72" name="直線コネクタ 71"/>
        <xdr:cNvCxnSpPr/>
      </xdr:nvCxnSpPr>
      <xdr:spPr>
        <a:xfrm flipV="1">
          <a:off x="2209800" y="6337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37</xdr:row>
      <xdr:rowOff>168910</xdr:rowOff>
    </xdr:to>
    <xdr:cxnSp macro="">
      <xdr:nvCxnSpPr>
        <xdr:cNvPr id="75" name="直線コネクタ 74"/>
        <xdr:cNvCxnSpPr/>
      </xdr:nvCxnSpPr>
      <xdr:spPr>
        <a:xfrm flipV="1">
          <a:off x="1320800" y="647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153687</xdr:rowOff>
    </xdr:from>
    <xdr:ext cx="762000" cy="259045"/>
    <xdr:sp macro="" textlink="">
      <xdr:nvSpPr>
        <xdr:cNvPr id="86" name="人件費該当値テキスト"/>
        <xdr:cNvSpPr txBox="1"/>
      </xdr:nvSpPr>
      <xdr:spPr>
        <a:xfrm>
          <a:off x="4914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物件費における経常収支比率は前年度と比較すると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％となっている。増加要因としては歳入経常一般財源の減少と新規事業に伴う物件費増加が挙げられる。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今後は物価高騰の影響も踏まえ、既存事業の内容見直し等を実施し、物件費の抑制に努めていく。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67129</xdr:rowOff>
    </xdr:to>
    <xdr:cxnSp macro="">
      <xdr:nvCxnSpPr>
        <xdr:cNvPr id="129" name="直線コネクタ 128"/>
        <xdr:cNvCxnSpPr/>
      </xdr:nvCxnSpPr>
      <xdr:spPr>
        <a:xfrm>
          <a:off x="15671800" y="26797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32" name="直線コネクタ 131"/>
        <xdr:cNvCxnSpPr/>
      </xdr:nvCxnSpPr>
      <xdr:spPr>
        <a:xfrm flipV="1">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17</xdr:row>
      <xdr:rowOff>48079</xdr:rowOff>
    </xdr:to>
    <xdr:cxnSp macro="">
      <xdr:nvCxnSpPr>
        <xdr:cNvPr id="135" name="直線コネクタ 134"/>
        <xdr:cNvCxnSpPr/>
      </xdr:nvCxnSpPr>
      <xdr:spPr>
        <a:xfrm flipV="1">
          <a:off x="13893800" y="27559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168729</xdr:rowOff>
    </xdr:from>
    <xdr:to>
      <xdr:col>74</xdr:col>
      <xdr:colOff>31750</xdr:colOff>
      <xdr:row>17</xdr:row>
      <xdr:rowOff>98879</xdr:rowOff>
    </xdr:to>
    <xdr:sp macro="" textlink="">
      <xdr:nvSpPr>
        <xdr:cNvPr id="136" name="フローチャート: 判断 135"/>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37" name="テキスト ボックス 136"/>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17</xdr:row>
      <xdr:rowOff>48079</xdr:rowOff>
    </xdr:to>
    <xdr:cxnSp macro="">
      <xdr:nvCxnSpPr>
        <xdr:cNvPr id="138" name="直線コネクタ 137"/>
        <xdr:cNvCxnSpPr/>
      </xdr:nvCxnSpPr>
      <xdr:spPr>
        <a:xfrm>
          <a:off x="13004800" y="2962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9" name="フローチャート: 判断 138"/>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40" name="テキスト ボックス 139"/>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41" name="フローチャート: 判断 140"/>
        <xdr:cNvSpPr/>
      </xdr:nvSpPr>
      <xdr:spPr>
        <a:xfrm>
          <a:off x="12954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42" name="テキスト ボックス 141"/>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4" name="楕円 153"/>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55" name="テキスト ボックス 154"/>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6" name="楕円 155"/>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109056</xdr:rowOff>
    </xdr:from>
    <xdr:ext cx="762000" cy="259045"/>
    <xdr:sp macro="" textlink="">
      <xdr:nvSpPr>
        <xdr:cNvPr id="157" name="テキスト ボックス 156"/>
        <xdr:cNvSpPr txBox="1"/>
      </xdr:nvSpPr>
      <xdr:spPr>
        <a:xfrm>
          <a:off x="12623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扶助費における経常収支比率は前年度と比較すると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％となっており、類似団体平均と比較すると、同水準にある。増加要因としては歳入経常一般財源の減少によるものが大きな要因となっている。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扶助費の短期的な縮減は難しいため、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単独事業での扶助費の見直しや予算全体のバランスを踏まえた措置を行う。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127000</xdr:rowOff>
    </xdr:to>
    <xdr:cxnSp macro="">
      <xdr:nvCxnSpPr>
        <xdr:cNvPr id="190" name="直線コネクタ 189"/>
        <xdr:cNvCxnSpPr/>
      </xdr:nvCxnSpPr>
      <xdr:spPr>
        <a:xfrm>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82550</xdr:rowOff>
    </xdr:to>
    <xdr:cxnSp macro="">
      <xdr:nvCxnSpPr>
        <xdr:cNvPr id="193" name="直線コネクタ 192"/>
        <xdr:cNvCxnSpPr/>
      </xdr:nvCxnSpPr>
      <xdr:spPr>
        <a:xfrm flipV="1">
          <a:off x="3098800" y="9690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158750</xdr:rowOff>
    </xdr:to>
    <xdr:cxnSp macro="">
      <xdr:nvCxnSpPr>
        <xdr:cNvPr id="196" name="直線コネクタ 195"/>
        <xdr:cNvCxnSpPr/>
      </xdr:nvCxnSpPr>
      <xdr:spPr>
        <a:xfrm flipV="1">
          <a:off x="2209800" y="985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57</xdr:row>
      <xdr:rowOff>158750</xdr:rowOff>
    </xdr:to>
    <xdr:cxnSp macro="">
      <xdr:nvCxnSpPr>
        <xdr:cNvPr id="199" name="直線コネクタ 198"/>
        <xdr:cNvCxnSpPr/>
      </xdr:nvCxnSpPr>
      <xdr:spPr>
        <a:xfrm>
          <a:off x="1320800" y="993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6350</xdr:rowOff>
    </xdr:from>
    <xdr:to>
      <xdr:col>11</xdr:col>
      <xdr:colOff>60325</xdr:colOff>
      <xdr:row>57</xdr:row>
      <xdr:rowOff>107950</xdr:rowOff>
    </xdr:to>
    <xdr:sp macro="" textlink="">
      <xdr:nvSpPr>
        <xdr:cNvPr id="200" name="フローチャート: 判断 199"/>
        <xdr:cNvSpPr/>
      </xdr:nvSpPr>
      <xdr:spPr>
        <a:xfrm>
          <a:off x="2159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01" name="テキスト ボックス 200"/>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2" name="フローチャート: 判断 201"/>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3" name="楕円 212"/>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4" name="テキスト ボックス 213"/>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5" name="楕円 214"/>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6" name="テキスト ボックス 215"/>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7" name="楕円 216"/>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8" name="テキスト ボックス 217"/>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％となった。しかしながら、類似団体平均より高い傾向にある。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農業集落排水事業特別会計の法適化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により繰出金から補助費等への移行による減少を想定しているが、並行してその他の大部分を占める繰出金事業の見直しを実施し、抑制する必要がある。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119380</xdr:rowOff>
    </xdr:to>
    <xdr:cxnSp macro="">
      <xdr:nvCxnSpPr>
        <xdr:cNvPr id="251" name="直線コネクタ 250"/>
        <xdr:cNvCxnSpPr/>
      </xdr:nvCxnSpPr>
      <xdr:spPr>
        <a:xfrm>
          <a:off x="15671800" y="969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149860</xdr:rowOff>
    </xdr:to>
    <xdr:cxnSp macro="">
      <xdr:nvCxnSpPr>
        <xdr:cNvPr id="254" name="直線コネクタ 253"/>
        <xdr:cNvCxnSpPr/>
      </xdr:nvCxnSpPr>
      <xdr:spPr>
        <a:xfrm flipV="1">
          <a:off x="14782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58</xdr:row>
      <xdr:rowOff>88900</xdr:rowOff>
    </xdr:to>
    <xdr:cxnSp macro="">
      <xdr:nvCxnSpPr>
        <xdr:cNvPr id="257" name="直線コネクタ 256"/>
        <xdr:cNvCxnSpPr/>
      </xdr:nvCxnSpPr>
      <xdr:spPr>
        <a:xfrm flipV="1">
          <a:off x="13893800" y="97510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8" name="フローチャート: 判断 257"/>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59" name="テキスト ボックス 258"/>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88900</xdr:rowOff>
    </xdr:to>
    <xdr:cxnSp macro="">
      <xdr:nvCxnSpPr>
        <xdr:cNvPr id="260" name="直線コネクタ 259"/>
        <xdr:cNvCxnSpPr/>
      </xdr:nvCxnSpPr>
      <xdr:spPr>
        <a:xfrm>
          <a:off x="13004800" y="1000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0" name="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71"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2" name="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73" name="テキスト ボックス 272"/>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4" name="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5" name="テキスト ボックス 27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8" name="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補助費等における経常収支比率は前年度と比較すると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％となっており、類似団体平均や大分県平均と比べると高い状態にある。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今後は一部事務組合の施設更新に伴う公債費負担分の増加や農業集落排水事業特別会計の法適化が控えているため、中長期的な推移を見込んだ運営を実施していく必要がある。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69850</xdr:rowOff>
    </xdr:to>
    <xdr:cxnSp macro="">
      <xdr:nvCxnSpPr>
        <xdr:cNvPr id="309" name="直線コネクタ 308"/>
        <xdr:cNvCxnSpPr/>
      </xdr:nvCxnSpPr>
      <xdr:spPr>
        <a:xfrm>
          <a:off x="15671800" y="63129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24130</xdr:rowOff>
    </xdr:to>
    <xdr:cxnSp macro="">
      <xdr:nvCxnSpPr>
        <xdr:cNvPr id="312" name="直線コネクタ 311"/>
        <xdr:cNvCxnSpPr/>
      </xdr:nvCxnSpPr>
      <xdr:spPr>
        <a:xfrm flipV="1">
          <a:off x="14782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24130</xdr:rowOff>
    </xdr:to>
    <xdr:cxnSp macro="">
      <xdr:nvCxnSpPr>
        <xdr:cNvPr id="315" name="直線コネクタ 314"/>
        <xdr:cNvCxnSpPr/>
      </xdr:nvCxnSpPr>
      <xdr:spPr>
        <a:xfrm>
          <a:off x="13893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104140</xdr:rowOff>
    </xdr:to>
    <xdr:cxnSp macro="">
      <xdr:nvCxnSpPr>
        <xdr:cNvPr id="318" name="直線コネクタ 317"/>
        <xdr:cNvCxnSpPr/>
      </xdr:nvCxnSpPr>
      <xdr:spPr>
        <a:xfrm>
          <a:off x="13004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9" name="フローチャート: 判断 318"/>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0" name="テキスト ボックス 319"/>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30" name="楕円 329"/>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31" name="テキスト ボックス 330"/>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2" name="楕円 33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3" name="テキスト ボックス 33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6" name="楕円 335"/>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7" name="テキスト ボックス 336"/>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公債費における経常収支比率は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改善した。主な改善要因としては、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年同意の過疎対策事業債の償還終了に伴う減により、経常経費充当一般財源が減少したことが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しかしながら、大分県平均との比較では依然として高い水準にある。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今後も後年度負担を増大させないよう、計画的な借入に十分留意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14605</xdr:rowOff>
    </xdr:to>
    <xdr:cxnSp macro="">
      <xdr:nvCxnSpPr>
        <xdr:cNvPr id="369" name="直線コネクタ 368"/>
        <xdr:cNvCxnSpPr/>
      </xdr:nvCxnSpPr>
      <xdr:spPr>
        <a:xfrm flipV="1">
          <a:off x="3987800" y="128676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xdr:rowOff>
    </xdr:from>
    <xdr:to>
      <xdr:col>19</xdr:col>
      <xdr:colOff>187325</xdr:colOff>
      <xdr:row>75</xdr:row>
      <xdr:rowOff>71755</xdr:rowOff>
    </xdr:to>
    <xdr:cxnSp macro="">
      <xdr:nvCxnSpPr>
        <xdr:cNvPr id="372" name="直線コネクタ 371"/>
        <xdr:cNvCxnSpPr/>
      </xdr:nvCxnSpPr>
      <xdr:spPr>
        <a:xfrm flipV="1">
          <a:off x="3098800" y="12873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71755</xdr:rowOff>
    </xdr:from>
    <xdr:to>
      <xdr:col>15</xdr:col>
      <xdr:colOff>98425</xdr:colOff>
      <xdr:row>75</xdr:row>
      <xdr:rowOff>81280</xdr:rowOff>
    </xdr:to>
    <xdr:cxnSp macro="">
      <xdr:nvCxnSpPr>
        <xdr:cNvPr id="375" name="直線コネクタ 374"/>
        <xdr:cNvCxnSpPr/>
      </xdr:nvCxnSpPr>
      <xdr:spPr>
        <a:xfrm flipV="1">
          <a:off x="2209800" y="129305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125730</xdr:rowOff>
    </xdr:from>
    <xdr:to>
      <xdr:col>15</xdr:col>
      <xdr:colOff>149225</xdr:colOff>
      <xdr:row>75</xdr:row>
      <xdr:rowOff>55880</xdr:rowOff>
    </xdr:to>
    <xdr:sp macro="" textlink="">
      <xdr:nvSpPr>
        <xdr:cNvPr id="376" name="フローチャート: 判断 375"/>
        <xdr:cNvSpPr/>
      </xdr:nvSpPr>
      <xdr:spPr>
        <a:xfrm>
          <a:off x="3048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77" name="テキスト ボックス 376"/>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81280</xdr:rowOff>
    </xdr:from>
    <xdr:to>
      <xdr:col>11</xdr:col>
      <xdr:colOff>9525</xdr:colOff>
      <xdr:row>75</xdr:row>
      <xdr:rowOff>88900</xdr:rowOff>
    </xdr:to>
    <xdr:cxnSp macro="">
      <xdr:nvCxnSpPr>
        <xdr:cNvPr id="378" name="直線コネクタ 377"/>
        <xdr:cNvCxnSpPr/>
      </xdr:nvCxnSpPr>
      <xdr:spPr>
        <a:xfrm flipV="1">
          <a:off x="1320800" y="12940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129540</xdr:rowOff>
    </xdr:from>
    <xdr:to>
      <xdr:col>11</xdr:col>
      <xdr:colOff>60325</xdr:colOff>
      <xdr:row>75</xdr:row>
      <xdr:rowOff>59690</xdr:rowOff>
    </xdr:to>
    <xdr:sp macro="" textlink="">
      <xdr:nvSpPr>
        <xdr:cNvPr id="379" name="フローチャート: 判断 378"/>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80" name="テキスト ボックス 379"/>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1" name="フローチャート: 判断 380"/>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2" name="テキスト ボックス 381"/>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8" name="楕円 387"/>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89"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135255</xdr:rowOff>
    </xdr:from>
    <xdr:to>
      <xdr:col>20</xdr:col>
      <xdr:colOff>38100</xdr:colOff>
      <xdr:row>75</xdr:row>
      <xdr:rowOff>65405</xdr:rowOff>
    </xdr:to>
    <xdr:sp macro="" textlink="">
      <xdr:nvSpPr>
        <xdr:cNvPr id="390" name="楕円 389"/>
        <xdr:cNvSpPr/>
      </xdr:nvSpPr>
      <xdr:spPr>
        <a:xfrm>
          <a:off x="3937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50182</xdr:rowOff>
    </xdr:from>
    <xdr:ext cx="736600" cy="259045"/>
    <xdr:sp macro="" textlink="">
      <xdr:nvSpPr>
        <xdr:cNvPr id="391" name="テキスト ボックス 390"/>
        <xdr:cNvSpPr txBox="1"/>
      </xdr:nvSpPr>
      <xdr:spPr>
        <a:xfrm>
          <a:off x="3606800" y="1290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20955</xdr:rowOff>
    </xdr:from>
    <xdr:to>
      <xdr:col>15</xdr:col>
      <xdr:colOff>149225</xdr:colOff>
      <xdr:row>75</xdr:row>
      <xdr:rowOff>122555</xdr:rowOff>
    </xdr:to>
    <xdr:sp macro="" textlink="">
      <xdr:nvSpPr>
        <xdr:cNvPr id="392" name="楕円 391"/>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107332</xdr:rowOff>
    </xdr:from>
    <xdr:ext cx="762000" cy="259045"/>
    <xdr:sp macro="" textlink="">
      <xdr:nvSpPr>
        <xdr:cNvPr id="393" name="テキスト ボックス 392"/>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30480</xdr:rowOff>
    </xdr:from>
    <xdr:to>
      <xdr:col>11</xdr:col>
      <xdr:colOff>60325</xdr:colOff>
      <xdr:row>75</xdr:row>
      <xdr:rowOff>132080</xdr:rowOff>
    </xdr:to>
    <xdr:sp macro="" textlink="">
      <xdr:nvSpPr>
        <xdr:cNvPr id="394" name="楕円 393"/>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116857</xdr:rowOff>
    </xdr:from>
    <xdr:ext cx="762000" cy="259045"/>
    <xdr:sp macro="" textlink="">
      <xdr:nvSpPr>
        <xdr:cNvPr id="395" name="テキスト ボックス 394"/>
        <xdr:cNvSpPr txBox="1"/>
      </xdr:nvSpPr>
      <xdr:spPr>
        <a:xfrm>
          <a:off x="1828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96" name="楕円 395"/>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124477</xdr:rowOff>
    </xdr:from>
    <xdr:ext cx="762000" cy="259045"/>
    <xdr:sp macro="" textlink="">
      <xdr:nvSpPr>
        <xdr:cNvPr id="397" name="テキスト ボックス 396"/>
        <xdr:cNvSpPr txBox="1"/>
      </xdr:nvSpPr>
      <xdr:spPr>
        <a:xfrm>
          <a:off x="939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今後も継続して、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行財政改革に基づく歳出全体の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削減可能な費用の見直しとともに、積極的な企業誘致や定住促進、市税徴収の強化による財源確保を図り、歳入歳出の両面で財政構造の改善に努めていく。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76</xdr:row>
      <xdr:rowOff>136144</xdr:rowOff>
    </xdr:to>
    <xdr:cxnSp macro="">
      <xdr:nvCxnSpPr>
        <xdr:cNvPr id="428" name="直線コネクタ 427"/>
        <xdr:cNvCxnSpPr/>
      </xdr:nvCxnSpPr>
      <xdr:spPr>
        <a:xfrm>
          <a:off x="15671800" y="12882880"/>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76</xdr:row>
      <xdr:rowOff>117856</xdr:rowOff>
    </xdr:to>
    <xdr:cxnSp macro="">
      <xdr:nvCxnSpPr>
        <xdr:cNvPr id="431" name="直線コネクタ 430"/>
        <xdr:cNvCxnSpPr/>
      </xdr:nvCxnSpPr>
      <xdr:spPr>
        <a:xfrm flipV="1">
          <a:off x="14782800" y="1288288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78</xdr:row>
      <xdr:rowOff>49276</xdr:rowOff>
    </xdr:to>
    <xdr:cxnSp macro="">
      <xdr:nvCxnSpPr>
        <xdr:cNvPr id="434" name="直線コネクタ 433"/>
        <xdr:cNvCxnSpPr/>
      </xdr:nvCxnSpPr>
      <xdr:spPr>
        <a:xfrm flipV="1">
          <a:off x="13893800" y="1314805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5" name="フローチャート: 判断 434"/>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36" name="テキスト ボックス 435"/>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49276</xdr:rowOff>
    </xdr:to>
    <xdr:cxnSp macro="">
      <xdr:nvCxnSpPr>
        <xdr:cNvPr id="437" name="直線コネクタ 436"/>
        <xdr:cNvCxnSpPr/>
      </xdr:nvCxnSpPr>
      <xdr:spPr>
        <a:xfrm>
          <a:off x="13004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38" name="フローチャート: 判断 437"/>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39" name="テキスト ボックス 438"/>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0" name="フローチャート: 判断 439"/>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1" name="テキスト ボックス 440"/>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7" name="楕円 446"/>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57421</xdr:rowOff>
    </xdr:from>
    <xdr:ext cx="762000" cy="259045"/>
    <xdr:sp macro="" textlink="">
      <xdr:nvSpPr>
        <xdr:cNvPr id="448" name="公債費以外該当値テキスト"/>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49" name="楕円 448"/>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50" name="テキスト ボックス 449"/>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1" name="楕円 450"/>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2" name="テキスト ボックス 451"/>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3" name="楕円 452"/>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4" name="テキスト ボックス 453"/>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5" name="楕円 454"/>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6" name="テキスト ボックス 455"/>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117878</xdr:rowOff>
    </xdr:from>
    <xdr:to>
      <xdr:col>29</xdr:col>
      <xdr:colOff>127000</xdr:colOff>
      <xdr:row>16</xdr:row>
      <xdr:rowOff>139334</xdr:rowOff>
    </xdr:to>
    <xdr:cxnSp macro="">
      <xdr:nvCxnSpPr>
        <xdr:cNvPr id="52" name="直線コネクタ 51"/>
        <xdr:cNvCxnSpPr/>
      </xdr:nvCxnSpPr>
      <xdr:spPr bwMode="auto">
        <a:xfrm flipV="1">
          <a:off x="5003800" y="2908703"/>
          <a:ext cx="647700" cy="2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134631</xdr:rowOff>
    </xdr:from>
    <xdr:to>
      <xdr:col>26</xdr:col>
      <xdr:colOff>50800</xdr:colOff>
      <xdr:row>16</xdr:row>
      <xdr:rowOff>139334</xdr:rowOff>
    </xdr:to>
    <xdr:cxnSp macro="">
      <xdr:nvCxnSpPr>
        <xdr:cNvPr id="55" name="直線コネクタ 54"/>
        <xdr:cNvCxnSpPr/>
      </xdr:nvCxnSpPr>
      <xdr:spPr bwMode="auto">
        <a:xfrm>
          <a:off x="4305300" y="2925456"/>
          <a:ext cx="698500" cy="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73257</xdr:rowOff>
    </xdr:from>
    <xdr:to>
      <xdr:col>22</xdr:col>
      <xdr:colOff>114300</xdr:colOff>
      <xdr:row>16</xdr:row>
      <xdr:rowOff>134631</xdr:rowOff>
    </xdr:to>
    <xdr:cxnSp macro="">
      <xdr:nvCxnSpPr>
        <xdr:cNvPr id="58" name="直線コネクタ 57"/>
        <xdr:cNvCxnSpPr/>
      </xdr:nvCxnSpPr>
      <xdr:spPr bwMode="auto">
        <a:xfrm>
          <a:off x="3606800" y="2864082"/>
          <a:ext cx="698500" cy="6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129148</xdr:rowOff>
    </xdr:from>
    <xdr:to>
      <xdr:col>22</xdr:col>
      <xdr:colOff>165100</xdr:colOff>
      <xdr:row>18</xdr:row>
      <xdr:rowOff>59298</xdr:rowOff>
    </xdr:to>
    <xdr:sp macro="" textlink="">
      <xdr:nvSpPr>
        <xdr:cNvPr id="59" name="フローチャート: 判断 58"/>
        <xdr:cNvSpPr/>
      </xdr:nvSpPr>
      <xdr:spPr bwMode="auto">
        <a:xfrm>
          <a:off x="4254500" y="309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44075</xdr:rowOff>
    </xdr:from>
    <xdr:ext cx="762000" cy="259045"/>
    <xdr:sp macro="" textlink="">
      <xdr:nvSpPr>
        <xdr:cNvPr id="60" name="テキスト ボックス 59"/>
        <xdr:cNvSpPr txBox="1"/>
      </xdr:nvSpPr>
      <xdr:spPr>
        <a:xfrm>
          <a:off x="3924300" y="317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73257</xdr:rowOff>
    </xdr:from>
    <xdr:to>
      <xdr:col>18</xdr:col>
      <xdr:colOff>177800</xdr:colOff>
      <xdr:row>16</xdr:row>
      <xdr:rowOff>104826</xdr:rowOff>
    </xdr:to>
    <xdr:cxnSp macro="">
      <xdr:nvCxnSpPr>
        <xdr:cNvPr id="61" name="直線コネクタ 60"/>
        <xdr:cNvCxnSpPr/>
      </xdr:nvCxnSpPr>
      <xdr:spPr bwMode="auto">
        <a:xfrm flipV="1">
          <a:off x="2908300" y="2864082"/>
          <a:ext cx="698500" cy="31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146827</xdr:rowOff>
    </xdr:from>
    <xdr:to>
      <xdr:col>19</xdr:col>
      <xdr:colOff>38100</xdr:colOff>
      <xdr:row>18</xdr:row>
      <xdr:rowOff>76977</xdr:rowOff>
    </xdr:to>
    <xdr:sp macro="" textlink="">
      <xdr:nvSpPr>
        <xdr:cNvPr id="62" name="フローチャート: 判断 61"/>
        <xdr:cNvSpPr/>
      </xdr:nvSpPr>
      <xdr:spPr bwMode="auto">
        <a:xfrm>
          <a:off x="3556000" y="3109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61754</xdr:rowOff>
    </xdr:from>
    <xdr:ext cx="762000" cy="259045"/>
    <xdr:sp macro="" textlink="">
      <xdr:nvSpPr>
        <xdr:cNvPr id="63" name="テキスト ボックス 62"/>
        <xdr:cNvSpPr txBox="1"/>
      </xdr:nvSpPr>
      <xdr:spPr>
        <a:xfrm>
          <a:off x="3225800" y="319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16808</xdr:rowOff>
    </xdr:from>
    <xdr:to>
      <xdr:col>15</xdr:col>
      <xdr:colOff>101600</xdr:colOff>
      <xdr:row>18</xdr:row>
      <xdr:rowOff>118408</xdr:rowOff>
    </xdr:to>
    <xdr:sp macro="" textlink="">
      <xdr:nvSpPr>
        <xdr:cNvPr id="64" name="フローチャート: 判断 63"/>
        <xdr:cNvSpPr/>
      </xdr:nvSpPr>
      <xdr:spPr bwMode="auto">
        <a:xfrm>
          <a:off x="2857500" y="315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103185</xdr:rowOff>
    </xdr:from>
    <xdr:ext cx="762000" cy="259045"/>
    <xdr:sp macro="" textlink="">
      <xdr:nvSpPr>
        <xdr:cNvPr id="65" name="テキスト ボックス 64"/>
        <xdr:cNvSpPr txBox="1"/>
      </xdr:nvSpPr>
      <xdr:spPr>
        <a:xfrm>
          <a:off x="2527300" y="323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67078</xdr:rowOff>
    </xdr:from>
    <xdr:to>
      <xdr:col>29</xdr:col>
      <xdr:colOff>177800</xdr:colOff>
      <xdr:row>16</xdr:row>
      <xdr:rowOff>168678</xdr:rowOff>
    </xdr:to>
    <xdr:sp macro="" textlink="">
      <xdr:nvSpPr>
        <xdr:cNvPr id="71" name="楕円 70"/>
        <xdr:cNvSpPr/>
      </xdr:nvSpPr>
      <xdr:spPr bwMode="auto">
        <a:xfrm>
          <a:off x="5600700" y="285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83605</xdr:rowOff>
    </xdr:from>
    <xdr:ext cx="762000" cy="259045"/>
    <xdr:sp macro="" textlink="">
      <xdr:nvSpPr>
        <xdr:cNvPr id="72" name="人口1人当たり決算額の推移該当値テキスト130"/>
        <xdr:cNvSpPr txBox="1"/>
      </xdr:nvSpPr>
      <xdr:spPr>
        <a:xfrm>
          <a:off x="5740400" y="270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88534</xdr:rowOff>
    </xdr:from>
    <xdr:to>
      <xdr:col>26</xdr:col>
      <xdr:colOff>101600</xdr:colOff>
      <xdr:row>17</xdr:row>
      <xdr:rowOff>18684</xdr:rowOff>
    </xdr:to>
    <xdr:sp macro="" textlink="">
      <xdr:nvSpPr>
        <xdr:cNvPr id="73" name="楕円 72"/>
        <xdr:cNvSpPr/>
      </xdr:nvSpPr>
      <xdr:spPr bwMode="auto">
        <a:xfrm>
          <a:off x="4953000" y="2879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28861</xdr:rowOff>
    </xdr:from>
    <xdr:ext cx="736600" cy="259045"/>
    <xdr:sp macro="" textlink="">
      <xdr:nvSpPr>
        <xdr:cNvPr id="74" name="テキスト ボックス 73"/>
        <xdr:cNvSpPr txBox="1"/>
      </xdr:nvSpPr>
      <xdr:spPr>
        <a:xfrm>
          <a:off x="4622800" y="2648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83831</xdr:rowOff>
    </xdr:from>
    <xdr:to>
      <xdr:col>22</xdr:col>
      <xdr:colOff>165100</xdr:colOff>
      <xdr:row>17</xdr:row>
      <xdr:rowOff>13981</xdr:rowOff>
    </xdr:to>
    <xdr:sp macro="" textlink="">
      <xdr:nvSpPr>
        <xdr:cNvPr id="75" name="楕円 74"/>
        <xdr:cNvSpPr/>
      </xdr:nvSpPr>
      <xdr:spPr bwMode="auto">
        <a:xfrm>
          <a:off x="4254500" y="287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24158</xdr:rowOff>
    </xdr:from>
    <xdr:ext cx="762000" cy="259045"/>
    <xdr:sp macro="" textlink="">
      <xdr:nvSpPr>
        <xdr:cNvPr id="76" name="テキスト ボックス 75"/>
        <xdr:cNvSpPr txBox="1"/>
      </xdr:nvSpPr>
      <xdr:spPr>
        <a:xfrm>
          <a:off x="3924300" y="264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22457</xdr:rowOff>
    </xdr:from>
    <xdr:to>
      <xdr:col>19</xdr:col>
      <xdr:colOff>38100</xdr:colOff>
      <xdr:row>16</xdr:row>
      <xdr:rowOff>124057</xdr:rowOff>
    </xdr:to>
    <xdr:sp macro="" textlink="">
      <xdr:nvSpPr>
        <xdr:cNvPr id="77" name="楕円 76"/>
        <xdr:cNvSpPr/>
      </xdr:nvSpPr>
      <xdr:spPr bwMode="auto">
        <a:xfrm>
          <a:off x="3556000" y="281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134234</xdr:rowOff>
    </xdr:from>
    <xdr:ext cx="762000" cy="259045"/>
    <xdr:sp macro="" textlink="">
      <xdr:nvSpPr>
        <xdr:cNvPr id="78" name="テキスト ボックス 77"/>
        <xdr:cNvSpPr txBox="1"/>
      </xdr:nvSpPr>
      <xdr:spPr>
        <a:xfrm>
          <a:off x="3225800" y="258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54026</xdr:rowOff>
    </xdr:from>
    <xdr:to>
      <xdr:col>15</xdr:col>
      <xdr:colOff>101600</xdr:colOff>
      <xdr:row>16</xdr:row>
      <xdr:rowOff>155626</xdr:rowOff>
    </xdr:to>
    <xdr:sp macro="" textlink="">
      <xdr:nvSpPr>
        <xdr:cNvPr id="79" name="楕円 78"/>
        <xdr:cNvSpPr/>
      </xdr:nvSpPr>
      <xdr:spPr bwMode="auto">
        <a:xfrm>
          <a:off x="2857500" y="284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165803</xdr:rowOff>
    </xdr:from>
    <xdr:ext cx="762000" cy="259045"/>
    <xdr:sp macro="" textlink="">
      <xdr:nvSpPr>
        <xdr:cNvPr id="80" name="テキスト ボックス 79"/>
        <xdr:cNvSpPr txBox="1"/>
      </xdr:nvSpPr>
      <xdr:spPr>
        <a:xfrm>
          <a:off x="2527300" y="26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20049</xdr:rowOff>
    </xdr:from>
    <xdr:to>
      <xdr:col>29</xdr:col>
      <xdr:colOff>127000</xdr:colOff>
      <xdr:row>38</xdr:row>
      <xdr:rowOff>29239</xdr:rowOff>
    </xdr:to>
    <xdr:cxnSp macro="">
      <xdr:nvCxnSpPr>
        <xdr:cNvPr id="114" name="直線コネクタ 113"/>
        <xdr:cNvCxnSpPr/>
      </xdr:nvCxnSpPr>
      <xdr:spPr bwMode="auto">
        <a:xfrm>
          <a:off x="5003800" y="7487649"/>
          <a:ext cx="647700" cy="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326686</xdr:rowOff>
    </xdr:from>
    <xdr:to>
      <xdr:col>26</xdr:col>
      <xdr:colOff>50800</xdr:colOff>
      <xdr:row>38</xdr:row>
      <xdr:rowOff>20049</xdr:rowOff>
    </xdr:to>
    <xdr:cxnSp macro="">
      <xdr:nvCxnSpPr>
        <xdr:cNvPr id="117" name="直線コネクタ 116"/>
        <xdr:cNvCxnSpPr/>
      </xdr:nvCxnSpPr>
      <xdr:spPr bwMode="auto">
        <a:xfrm>
          <a:off x="4305300" y="7451386"/>
          <a:ext cx="698500" cy="3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313579</xdr:rowOff>
    </xdr:from>
    <xdr:to>
      <xdr:col>22</xdr:col>
      <xdr:colOff>114300</xdr:colOff>
      <xdr:row>37</xdr:row>
      <xdr:rowOff>326686</xdr:rowOff>
    </xdr:to>
    <xdr:cxnSp macro="">
      <xdr:nvCxnSpPr>
        <xdr:cNvPr id="120" name="直線コネクタ 119"/>
        <xdr:cNvCxnSpPr/>
      </xdr:nvCxnSpPr>
      <xdr:spPr bwMode="auto">
        <a:xfrm>
          <a:off x="3606800" y="7438279"/>
          <a:ext cx="698500" cy="13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293226</xdr:rowOff>
    </xdr:from>
    <xdr:to>
      <xdr:col>22</xdr:col>
      <xdr:colOff>165100</xdr:colOff>
      <xdr:row>38</xdr:row>
      <xdr:rowOff>51926</xdr:rowOff>
    </xdr:to>
    <xdr:sp macro="" textlink="">
      <xdr:nvSpPr>
        <xdr:cNvPr id="121" name="フローチャート: 判断 120"/>
        <xdr:cNvSpPr/>
      </xdr:nvSpPr>
      <xdr:spPr bwMode="auto">
        <a:xfrm>
          <a:off x="42545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36703</xdr:rowOff>
    </xdr:from>
    <xdr:ext cx="762000" cy="259045"/>
    <xdr:sp macro="" textlink="">
      <xdr:nvSpPr>
        <xdr:cNvPr id="122" name="テキスト ボックス 121"/>
        <xdr:cNvSpPr txBox="1"/>
      </xdr:nvSpPr>
      <xdr:spPr>
        <a:xfrm>
          <a:off x="3924300" y="750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309533</xdr:rowOff>
    </xdr:from>
    <xdr:to>
      <xdr:col>18</xdr:col>
      <xdr:colOff>177800</xdr:colOff>
      <xdr:row>37</xdr:row>
      <xdr:rowOff>313579</xdr:rowOff>
    </xdr:to>
    <xdr:cxnSp macro="">
      <xdr:nvCxnSpPr>
        <xdr:cNvPr id="123" name="直線コネクタ 122"/>
        <xdr:cNvCxnSpPr/>
      </xdr:nvCxnSpPr>
      <xdr:spPr bwMode="auto">
        <a:xfrm>
          <a:off x="2908300" y="7434233"/>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295694</xdr:rowOff>
    </xdr:from>
    <xdr:to>
      <xdr:col>19</xdr:col>
      <xdr:colOff>38100</xdr:colOff>
      <xdr:row>38</xdr:row>
      <xdr:rowOff>54394</xdr:rowOff>
    </xdr:to>
    <xdr:sp macro="" textlink="">
      <xdr:nvSpPr>
        <xdr:cNvPr id="124" name="フローチャート: 判断 123"/>
        <xdr:cNvSpPr/>
      </xdr:nvSpPr>
      <xdr:spPr bwMode="auto">
        <a:xfrm>
          <a:off x="35560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39171</xdr:rowOff>
    </xdr:from>
    <xdr:ext cx="762000" cy="259045"/>
    <xdr:sp macro="" textlink="">
      <xdr:nvSpPr>
        <xdr:cNvPr id="125" name="テキスト ボックス 124"/>
        <xdr:cNvSpPr txBox="1"/>
      </xdr:nvSpPr>
      <xdr:spPr>
        <a:xfrm>
          <a:off x="3225800" y="750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295203</xdr:rowOff>
    </xdr:from>
    <xdr:to>
      <xdr:col>15</xdr:col>
      <xdr:colOff>101600</xdr:colOff>
      <xdr:row>38</xdr:row>
      <xdr:rowOff>53903</xdr:rowOff>
    </xdr:to>
    <xdr:sp macro="" textlink="">
      <xdr:nvSpPr>
        <xdr:cNvPr id="126" name="フローチャート: 判断 125"/>
        <xdr:cNvSpPr/>
      </xdr:nvSpPr>
      <xdr:spPr bwMode="auto">
        <a:xfrm>
          <a:off x="28575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38680</xdr:rowOff>
    </xdr:from>
    <xdr:ext cx="762000" cy="259045"/>
    <xdr:sp macro="" textlink="">
      <xdr:nvSpPr>
        <xdr:cNvPr id="127" name="テキスト ボックス 126"/>
        <xdr:cNvSpPr txBox="1"/>
      </xdr:nvSpPr>
      <xdr:spPr>
        <a:xfrm>
          <a:off x="2527300" y="750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321339</xdr:rowOff>
    </xdr:from>
    <xdr:to>
      <xdr:col>29</xdr:col>
      <xdr:colOff>177800</xdr:colOff>
      <xdr:row>38</xdr:row>
      <xdr:rowOff>80039</xdr:rowOff>
    </xdr:to>
    <xdr:sp macro="" textlink="">
      <xdr:nvSpPr>
        <xdr:cNvPr id="133" name="楕円 132"/>
        <xdr:cNvSpPr/>
      </xdr:nvSpPr>
      <xdr:spPr bwMode="auto">
        <a:xfrm>
          <a:off x="5600700" y="7446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234219</xdr:rowOff>
    </xdr:from>
    <xdr:ext cx="762000" cy="259045"/>
    <xdr:sp macro="" textlink="">
      <xdr:nvSpPr>
        <xdr:cNvPr id="134" name="人口1人当たり決算額の推移該当値テキスト445"/>
        <xdr:cNvSpPr txBox="1"/>
      </xdr:nvSpPr>
      <xdr:spPr>
        <a:xfrm>
          <a:off x="5740400" y="73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312149</xdr:rowOff>
    </xdr:from>
    <xdr:to>
      <xdr:col>26</xdr:col>
      <xdr:colOff>101600</xdr:colOff>
      <xdr:row>38</xdr:row>
      <xdr:rowOff>70849</xdr:rowOff>
    </xdr:to>
    <xdr:sp macro="" textlink="">
      <xdr:nvSpPr>
        <xdr:cNvPr id="135" name="楕円 134"/>
        <xdr:cNvSpPr/>
      </xdr:nvSpPr>
      <xdr:spPr bwMode="auto">
        <a:xfrm>
          <a:off x="4953000" y="743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55626</xdr:rowOff>
    </xdr:from>
    <xdr:ext cx="736600" cy="259045"/>
    <xdr:sp macro="" textlink="">
      <xdr:nvSpPr>
        <xdr:cNvPr id="136" name="テキスト ボックス 135"/>
        <xdr:cNvSpPr txBox="1"/>
      </xdr:nvSpPr>
      <xdr:spPr>
        <a:xfrm>
          <a:off x="4622800" y="7523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275886</xdr:rowOff>
    </xdr:from>
    <xdr:to>
      <xdr:col>22</xdr:col>
      <xdr:colOff>165100</xdr:colOff>
      <xdr:row>38</xdr:row>
      <xdr:rowOff>34586</xdr:rowOff>
    </xdr:to>
    <xdr:sp macro="" textlink="">
      <xdr:nvSpPr>
        <xdr:cNvPr id="137" name="楕円 136"/>
        <xdr:cNvSpPr/>
      </xdr:nvSpPr>
      <xdr:spPr bwMode="auto">
        <a:xfrm>
          <a:off x="4254500" y="740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44763</xdr:rowOff>
    </xdr:from>
    <xdr:ext cx="762000" cy="259045"/>
    <xdr:sp macro="" textlink="">
      <xdr:nvSpPr>
        <xdr:cNvPr id="138" name="テキスト ボックス 137"/>
        <xdr:cNvSpPr txBox="1"/>
      </xdr:nvSpPr>
      <xdr:spPr>
        <a:xfrm>
          <a:off x="3924300" y="71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262779</xdr:rowOff>
    </xdr:from>
    <xdr:to>
      <xdr:col>19</xdr:col>
      <xdr:colOff>38100</xdr:colOff>
      <xdr:row>38</xdr:row>
      <xdr:rowOff>21479</xdr:rowOff>
    </xdr:to>
    <xdr:sp macro="" textlink="">
      <xdr:nvSpPr>
        <xdr:cNvPr id="139" name="楕円 138"/>
        <xdr:cNvSpPr/>
      </xdr:nvSpPr>
      <xdr:spPr bwMode="auto">
        <a:xfrm>
          <a:off x="3556000" y="738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31656</xdr:rowOff>
    </xdr:from>
    <xdr:ext cx="762000" cy="259045"/>
    <xdr:sp macro="" textlink="">
      <xdr:nvSpPr>
        <xdr:cNvPr id="140" name="テキスト ボックス 139"/>
        <xdr:cNvSpPr txBox="1"/>
      </xdr:nvSpPr>
      <xdr:spPr>
        <a:xfrm>
          <a:off x="3225800" y="715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258733</xdr:rowOff>
    </xdr:from>
    <xdr:to>
      <xdr:col>15</xdr:col>
      <xdr:colOff>101600</xdr:colOff>
      <xdr:row>38</xdr:row>
      <xdr:rowOff>17433</xdr:rowOff>
    </xdr:to>
    <xdr:sp macro="" textlink="">
      <xdr:nvSpPr>
        <xdr:cNvPr id="141" name="楕円 140"/>
        <xdr:cNvSpPr/>
      </xdr:nvSpPr>
      <xdr:spPr bwMode="auto">
        <a:xfrm>
          <a:off x="2857500" y="738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27610</xdr:rowOff>
    </xdr:from>
    <xdr:ext cx="762000" cy="259045"/>
    <xdr:sp macro="" textlink="">
      <xdr:nvSpPr>
        <xdr:cNvPr id="142" name="テキスト ボックス 141"/>
        <xdr:cNvSpPr txBox="1"/>
      </xdr:nvSpPr>
      <xdr:spPr>
        <a:xfrm>
          <a:off x="2527300" y="7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27,295
27,095
280.08
20,933,538
20,090,671
482,324
10,582,708
19,567,581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135268</xdr:rowOff>
    </xdr:from>
    <xdr:to>
      <xdr:col>24</xdr:col>
      <xdr:colOff>63500</xdr:colOff>
      <xdr:row>36</xdr:row>
      <xdr:rowOff>16535</xdr:rowOff>
    </xdr:to>
    <xdr:cxnSp macro="">
      <xdr:nvCxnSpPr>
        <xdr:cNvPr id="61" name="直線コネクタ 60"/>
        <xdr:cNvCxnSpPr/>
      </xdr:nvCxnSpPr>
      <xdr:spPr>
        <a:xfrm flipV="1">
          <a:off x="3797300" y="6136018"/>
          <a:ext cx="838200" cy="5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16535</xdr:rowOff>
    </xdr:from>
    <xdr:to>
      <xdr:col>19</xdr:col>
      <xdr:colOff>177800</xdr:colOff>
      <xdr:row>36</xdr:row>
      <xdr:rowOff>57861</xdr:rowOff>
    </xdr:to>
    <xdr:cxnSp macro="">
      <xdr:nvCxnSpPr>
        <xdr:cNvPr id="64" name="直線コネクタ 63"/>
        <xdr:cNvCxnSpPr/>
      </xdr:nvCxnSpPr>
      <xdr:spPr>
        <a:xfrm flipV="1">
          <a:off x="2908300" y="6188735"/>
          <a:ext cx="889000" cy="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4458</xdr:rowOff>
    </xdr:from>
    <xdr:to>
      <xdr:col>15</xdr:col>
      <xdr:colOff>50800</xdr:colOff>
      <xdr:row>36</xdr:row>
      <xdr:rowOff>57861</xdr:rowOff>
    </xdr:to>
    <xdr:cxnSp macro="">
      <xdr:nvCxnSpPr>
        <xdr:cNvPr id="67" name="直線コネクタ 66"/>
        <xdr:cNvCxnSpPr/>
      </xdr:nvCxnSpPr>
      <xdr:spPr>
        <a:xfrm>
          <a:off x="2019300" y="6176658"/>
          <a:ext cx="889000" cy="5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71501</xdr:rowOff>
    </xdr:from>
    <xdr:to>
      <xdr:col>15</xdr:col>
      <xdr:colOff>101600</xdr:colOff>
      <xdr:row>37</xdr:row>
      <xdr:rowOff>1651</xdr:rowOff>
    </xdr:to>
    <xdr:sp macro="" textlink="">
      <xdr:nvSpPr>
        <xdr:cNvPr id="68" name="フローチャート: 判断 67"/>
        <xdr:cNvSpPr/>
      </xdr:nvSpPr>
      <xdr:spPr>
        <a:xfrm>
          <a:off x="2857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164228</xdr:rowOff>
    </xdr:from>
    <xdr:ext cx="534377" cy="259045"/>
    <xdr:sp macro="" textlink="">
      <xdr:nvSpPr>
        <xdr:cNvPr id="69" name="テキスト ボックス 68"/>
        <xdr:cNvSpPr txBox="1"/>
      </xdr:nvSpPr>
      <xdr:spPr>
        <a:xfrm>
          <a:off x="2641111" y="63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4458</xdr:rowOff>
    </xdr:from>
    <xdr:to>
      <xdr:col>10</xdr:col>
      <xdr:colOff>114300</xdr:colOff>
      <xdr:row>36</xdr:row>
      <xdr:rowOff>18618</xdr:rowOff>
    </xdr:to>
    <xdr:cxnSp macro="">
      <xdr:nvCxnSpPr>
        <xdr:cNvPr id="70" name="直線コネクタ 69"/>
        <xdr:cNvCxnSpPr/>
      </xdr:nvCxnSpPr>
      <xdr:spPr>
        <a:xfrm flipV="1">
          <a:off x="1130300" y="6176658"/>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166205</xdr:rowOff>
    </xdr:from>
    <xdr:to>
      <xdr:col>10</xdr:col>
      <xdr:colOff>165100</xdr:colOff>
      <xdr:row>37</xdr:row>
      <xdr:rowOff>96355</xdr:rowOff>
    </xdr:to>
    <xdr:sp macro="" textlink="">
      <xdr:nvSpPr>
        <xdr:cNvPr id="71" name="フローチャート: 判断 70"/>
        <xdr:cNvSpPr/>
      </xdr:nvSpPr>
      <xdr:spPr>
        <a:xfrm>
          <a:off x="1968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87482</xdr:rowOff>
    </xdr:from>
    <xdr:ext cx="534377" cy="259045"/>
    <xdr:sp macro="" textlink="">
      <xdr:nvSpPr>
        <xdr:cNvPr id="72" name="テキスト ボックス 71"/>
        <xdr:cNvSpPr txBox="1"/>
      </xdr:nvSpPr>
      <xdr:spPr>
        <a:xfrm>
          <a:off x="1752111" y="64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39446</xdr:rowOff>
    </xdr:from>
    <xdr:to>
      <xdr:col>6</xdr:col>
      <xdr:colOff>38100</xdr:colOff>
      <xdr:row>37</xdr:row>
      <xdr:rowOff>141046</xdr:rowOff>
    </xdr:to>
    <xdr:sp macro="" textlink="">
      <xdr:nvSpPr>
        <xdr:cNvPr id="73" name="フローチャート: 判断 72"/>
        <xdr:cNvSpPr/>
      </xdr:nvSpPr>
      <xdr:spPr>
        <a:xfrm>
          <a:off x="1079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132173</xdr:rowOff>
    </xdr:from>
    <xdr:ext cx="534377" cy="259045"/>
    <xdr:sp macro="" textlink="">
      <xdr:nvSpPr>
        <xdr:cNvPr id="74" name="テキスト ボックス 73"/>
        <xdr:cNvSpPr txBox="1"/>
      </xdr:nvSpPr>
      <xdr:spPr>
        <a:xfrm>
          <a:off x="863111" y="64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84468</xdr:rowOff>
    </xdr:from>
    <xdr:to>
      <xdr:col>24</xdr:col>
      <xdr:colOff>114300</xdr:colOff>
      <xdr:row>36</xdr:row>
      <xdr:rowOff>14618</xdr:rowOff>
    </xdr:to>
    <xdr:sp macro="" textlink="">
      <xdr:nvSpPr>
        <xdr:cNvPr id="80" name="楕円 79"/>
        <xdr:cNvSpPr/>
      </xdr:nvSpPr>
      <xdr:spPr>
        <a:xfrm>
          <a:off x="4584700" y="608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107345</xdr:rowOff>
    </xdr:from>
    <xdr:ext cx="599010" cy="259045"/>
    <xdr:sp macro="" textlink="">
      <xdr:nvSpPr>
        <xdr:cNvPr id="81" name="人件費該当値テキスト"/>
        <xdr:cNvSpPr txBox="1"/>
      </xdr:nvSpPr>
      <xdr:spPr>
        <a:xfrm>
          <a:off x="4686300" y="593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137185</xdr:rowOff>
    </xdr:from>
    <xdr:to>
      <xdr:col>20</xdr:col>
      <xdr:colOff>38100</xdr:colOff>
      <xdr:row>36</xdr:row>
      <xdr:rowOff>67335</xdr:rowOff>
    </xdr:to>
    <xdr:sp macro="" textlink="">
      <xdr:nvSpPr>
        <xdr:cNvPr id="82" name="楕円 81"/>
        <xdr:cNvSpPr/>
      </xdr:nvSpPr>
      <xdr:spPr>
        <a:xfrm>
          <a:off x="3746500" y="61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58462</xdr:rowOff>
    </xdr:from>
    <xdr:ext cx="599010" cy="259045"/>
    <xdr:sp macro="" textlink="">
      <xdr:nvSpPr>
        <xdr:cNvPr id="83" name="テキスト ボックス 82"/>
        <xdr:cNvSpPr txBox="1"/>
      </xdr:nvSpPr>
      <xdr:spPr>
        <a:xfrm>
          <a:off x="3497795" y="623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7061</xdr:rowOff>
    </xdr:from>
    <xdr:to>
      <xdr:col>15</xdr:col>
      <xdr:colOff>101600</xdr:colOff>
      <xdr:row>36</xdr:row>
      <xdr:rowOff>108661</xdr:rowOff>
    </xdr:to>
    <xdr:sp macro="" textlink="">
      <xdr:nvSpPr>
        <xdr:cNvPr id="84" name="楕円 83"/>
        <xdr:cNvSpPr/>
      </xdr:nvSpPr>
      <xdr:spPr>
        <a:xfrm>
          <a:off x="2857500" y="61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125188</xdr:rowOff>
    </xdr:from>
    <xdr:ext cx="534377" cy="259045"/>
    <xdr:sp macro="" textlink="">
      <xdr:nvSpPr>
        <xdr:cNvPr id="85" name="テキスト ボックス 84"/>
        <xdr:cNvSpPr txBox="1"/>
      </xdr:nvSpPr>
      <xdr:spPr>
        <a:xfrm>
          <a:off x="2641111" y="59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125108</xdr:rowOff>
    </xdr:from>
    <xdr:to>
      <xdr:col>10</xdr:col>
      <xdr:colOff>165100</xdr:colOff>
      <xdr:row>36</xdr:row>
      <xdr:rowOff>55258</xdr:rowOff>
    </xdr:to>
    <xdr:sp macro="" textlink="">
      <xdr:nvSpPr>
        <xdr:cNvPr id="86" name="楕円 85"/>
        <xdr:cNvSpPr/>
      </xdr:nvSpPr>
      <xdr:spPr>
        <a:xfrm>
          <a:off x="1968500" y="61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71785</xdr:rowOff>
    </xdr:from>
    <xdr:ext cx="599010" cy="259045"/>
    <xdr:sp macro="" textlink="">
      <xdr:nvSpPr>
        <xdr:cNvPr id="87" name="テキスト ボックス 86"/>
        <xdr:cNvSpPr txBox="1"/>
      </xdr:nvSpPr>
      <xdr:spPr>
        <a:xfrm>
          <a:off x="1719795" y="590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139268</xdr:rowOff>
    </xdr:from>
    <xdr:to>
      <xdr:col>6</xdr:col>
      <xdr:colOff>38100</xdr:colOff>
      <xdr:row>36</xdr:row>
      <xdr:rowOff>69418</xdr:rowOff>
    </xdr:to>
    <xdr:sp macro="" textlink="">
      <xdr:nvSpPr>
        <xdr:cNvPr id="88" name="楕円 87"/>
        <xdr:cNvSpPr/>
      </xdr:nvSpPr>
      <xdr:spPr>
        <a:xfrm>
          <a:off x="1079500" y="61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85945</xdr:rowOff>
    </xdr:from>
    <xdr:ext cx="599010" cy="259045"/>
    <xdr:sp macro="" textlink="">
      <xdr:nvSpPr>
        <xdr:cNvPr id="89" name="テキスト ボックス 88"/>
        <xdr:cNvSpPr txBox="1"/>
      </xdr:nvSpPr>
      <xdr:spPr>
        <a:xfrm>
          <a:off x="830795" y="591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165615</xdr:rowOff>
    </xdr:from>
    <xdr:to>
      <xdr:col>24</xdr:col>
      <xdr:colOff>63500</xdr:colOff>
      <xdr:row>58</xdr:row>
      <xdr:rowOff>5948</xdr:rowOff>
    </xdr:to>
    <xdr:cxnSp macro="">
      <xdr:nvCxnSpPr>
        <xdr:cNvPr id="118" name="直線コネクタ 117"/>
        <xdr:cNvCxnSpPr/>
      </xdr:nvCxnSpPr>
      <xdr:spPr>
        <a:xfrm flipV="1">
          <a:off x="3797300" y="9938265"/>
          <a:ext cx="838200" cy="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5948</xdr:rowOff>
    </xdr:from>
    <xdr:to>
      <xdr:col>19</xdr:col>
      <xdr:colOff>177800</xdr:colOff>
      <xdr:row>58</xdr:row>
      <xdr:rowOff>12814</xdr:rowOff>
    </xdr:to>
    <xdr:cxnSp macro="">
      <xdr:nvCxnSpPr>
        <xdr:cNvPr id="121" name="直線コネクタ 120"/>
        <xdr:cNvCxnSpPr/>
      </xdr:nvCxnSpPr>
      <xdr:spPr>
        <a:xfrm flipV="1">
          <a:off x="2908300" y="9950048"/>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12814</xdr:rowOff>
    </xdr:from>
    <xdr:to>
      <xdr:col>15</xdr:col>
      <xdr:colOff>50800</xdr:colOff>
      <xdr:row>58</xdr:row>
      <xdr:rowOff>32755</xdr:rowOff>
    </xdr:to>
    <xdr:cxnSp macro="">
      <xdr:nvCxnSpPr>
        <xdr:cNvPr id="124" name="直線コネクタ 123"/>
        <xdr:cNvCxnSpPr/>
      </xdr:nvCxnSpPr>
      <xdr:spPr>
        <a:xfrm flipV="1">
          <a:off x="2019300" y="9956914"/>
          <a:ext cx="8890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167420</xdr:rowOff>
    </xdr:from>
    <xdr:to>
      <xdr:col>15</xdr:col>
      <xdr:colOff>101600</xdr:colOff>
      <xdr:row>58</xdr:row>
      <xdr:rowOff>97570</xdr:rowOff>
    </xdr:to>
    <xdr:sp macro="" textlink="">
      <xdr:nvSpPr>
        <xdr:cNvPr id="125" name="フローチャート: 判断 124"/>
        <xdr:cNvSpPr/>
      </xdr:nvSpPr>
      <xdr:spPr>
        <a:xfrm>
          <a:off x="2857500" y="99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88697</xdr:rowOff>
    </xdr:from>
    <xdr:ext cx="534377" cy="259045"/>
    <xdr:sp macro="" textlink="">
      <xdr:nvSpPr>
        <xdr:cNvPr id="126" name="テキスト ボックス 125"/>
        <xdr:cNvSpPr txBox="1"/>
      </xdr:nvSpPr>
      <xdr:spPr>
        <a:xfrm>
          <a:off x="2641111" y="100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32755</xdr:rowOff>
    </xdr:from>
    <xdr:to>
      <xdr:col>10</xdr:col>
      <xdr:colOff>114300</xdr:colOff>
      <xdr:row>58</xdr:row>
      <xdr:rowOff>46120</xdr:rowOff>
    </xdr:to>
    <xdr:cxnSp macro="">
      <xdr:nvCxnSpPr>
        <xdr:cNvPr id="127" name="直線コネクタ 126"/>
        <xdr:cNvCxnSpPr/>
      </xdr:nvCxnSpPr>
      <xdr:spPr>
        <a:xfrm flipV="1">
          <a:off x="1130300" y="9976855"/>
          <a:ext cx="8890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170562</xdr:rowOff>
    </xdr:from>
    <xdr:to>
      <xdr:col>10</xdr:col>
      <xdr:colOff>165100</xdr:colOff>
      <xdr:row>58</xdr:row>
      <xdr:rowOff>100712</xdr:rowOff>
    </xdr:to>
    <xdr:sp macro="" textlink="">
      <xdr:nvSpPr>
        <xdr:cNvPr id="128" name="フローチャート: 判断 127"/>
        <xdr:cNvSpPr/>
      </xdr:nvSpPr>
      <xdr:spPr>
        <a:xfrm>
          <a:off x="1968500" y="994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91839</xdr:rowOff>
    </xdr:from>
    <xdr:ext cx="534377" cy="259045"/>
    <xdr:sp macro="" textlink="">
      <xdr:nvSpPr>
        <xdr:cNvPr id="129" name="テキスト ボックス 128"/>
        <xdr:cNvSpPr txBox="1"/>
      </xdr:nvSpPr>
      <xdr:spPr>
        <a:xfrm>
          <a:off x="1752111" y="1003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10116</xdr:rowOff>
    </xdr:from>
    <xdr:to>
      <xdr:col>6</xdr:col>
      <xdr:colOff>38100</xdr:colOff>
      <xdr:row>58</xdr:row>
      <xdr:rowOff>111716</xdr:rowOff>
    </xdr:to>
    <xdr:sp macro="" textlink="">
      <xdr:nvSpPr>
        <xdr:cNvPr id="130" name="フローチャート: 判断 129"/>
        <xdr:cNvSpPr/>
      </xdr:nvSpPr>
      <xdr:spPr>
        <a:xfrm>
          <a:off x="1079500" y="99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102843</xdr:rowOff>
    </xdr:from>
    <xdr:ext cx="534377" cy="259045"/>
    <xdr:sp macro="" textlink="">
      <xdr:nvSpPr>
        <xdr:cNvPr id="131" name="テキスト ボックス 130"/>
        <xdr:cNvSpPr txBox="1"/>
      </xdr:nvSpPr>
      <xdr:spPr>
        <a:xfrm>
          <a:off x="863111" y="100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114815</xdr:rowOff>
    </xdr:from>
    <xdr:to>
      <xdr:col>24</xdr:col>
      <xdr:colOff>114300</xdr:colOff>
      <xdr:row>58</xdr:row>
      <xdr:rowOff>44965</xdr:rowOff>
    </xdr:to>
    <xdr:sp macro="" textlink="">
      <xdr:nvSpPr>
        <xdr:cNvPr id="137" name="楕円 136"/>
        <xdr:cNvSpPr/>
      </xdr:nvSpPr>
      <xdr:spPr>
        <a:xfrm>
          <a:off x="4584700" y="98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74192</xdr:rowOff>
    </xdr:from>
    <xdr:ext cx="599010" cy="259045"/>
    <xdr:sp macro="" textlink="">
      <xdr:nvSpPr>
        <xdr:cNvPr id="138" name="物件費該当値テキスト"/>
        <xdr:cNvSpPr txBox="1"/>
      </xdr:nvSpPr>
      <xdr:spPr>
        <a:xfrm>
          <a:off x="4686300" y="967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126598</xdr:rowOff>
    </xdr:from>
    <xdr:to>
      <xdr:col>20</xdr:col>
      <xdr:colOff>38100</xdr:colOff>
      <xdr:row>58</xdr:row>
      <xdr:rowOff>56748</xdr:rowOff>
    </xdr:to>
    <xdr:sp macro="" textlink="">
      <xdr:nvSpPr>
        <xdr:cNvPr id="139" name="楕円 138"/>
        <xdr:cNvSpPr/>
      </xdr:nvSpPr>
      <xdr:spPr>
        <a:xfrm>
          <a:off x="3746500" y="989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73275</xdr:rowOff>
    </xdr:from>
    <xdr:ext cx="599010" cy="259045"/>
    <xdr:sp macro="" textlink="">
      <xdr:nvSpPr>
        <xdr:cNvPr id="140" name="テキスト ボックス 139"/>
        <xdr:cNvSpPr txBox="1"/>
      </xdr:nvSpPr>
      <xdr:spPr>
        <a:xfrm>
          <a:off x="3497795" y="967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133464</xdr:rowOff>
    </xdr:from>
    <xdr:to>
      <xdr:col>15</xdr:col>
      <xdr:colOff>101600</xdr:colOff>
      <xdr:row>58</xdr:row>
      <xdr:rowOff>63614</xdr:rowOff>
    </xdr:to>
    <xdr:sp macro="" textlink="">
      <xdr:nvSpPr>
        <xdr:cNvPr id="141" name="楕円 140"/>
        <xdr:cNvSpPr/>
      </xdr:nvSpPr>
      <xdr:spPr>
        <a:xfrm>
          <a:off x="2857500" y="99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80141</xdr:rowOff>
    </xdr:from>
    <xdr:ext cx="599010" cy="259045"/>
    <xdr:sp macro="" textlink="">
      <xdr:nvSpPr>
        <xdr:cNvPr id="142" name="テキスト ボックス 141"/>
        <xdr:cNvSpPr txBox="1"/>
      </xdr:nvSpPr>
      <xdr:spPr>
        <a:xfrm>
          <a:off x="2608795" y="968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153405</xdr:rowOff>
    </xdr:from>
    <xdr:to>
      <xdr:col>10</xdr:col>
      <xdr:colOff>165100</xdr:colOff>
      <xdr:row>58</xdr:row>
      <xdr:rowOff>83555</xdr:rowOff>
    </xdr:to>
    <xdr:sp macro="" textlink="">
      <xdr:nvSpPr>
        <xdr:cNvPr id="143" name="楕円 142"/>
        <xdr:cNvSpPr/>
      </xdr:nvSpPr>
      <xdr:spPr>
        <a:xfrm>
          <a:off x="1968500" y="99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100082</xdr:rowOff>
    </xdr:from>
    <xdr:ext cx="534377" cy="259045"/>
    <xdr:sp macro="" textlink="">
      <xdr:nvSpPr>
        <xdr:cNvPr id="144" name="テキスト ボックス 143"/>
        <xdr:cNvSpPr txBox="1"/>
      </xdr:nvSpPr>
      <xdr:spPr>
        <a:xfrm>
          <a:off x="1752111" y="97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166770</xdr:rowOff>
    </xdr:from>
    <xdr:to>
      <xdr:col>6</xdr:col>
      <xdr:colOff>38100</xdr:colOff>
      <xdr:row>58</xdr:row>
      <xdr:rowOff>96920</xdr:rowOff>
    </xdr:to>
    <xdr:sp macro="" textlink="">
      <xdr:nvSpPr>
        <xdr:cNvPr id="145" name="楕円 144"/>
        <xdr:cNvSpPr/>
      </xdr:nvSpPr>
      <xdr:spPr>
        <a:xfrm>
          <a:off x="1079500" y="99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113447</xdr:rowOff>
    </xdr:from>
    <xdr:ext cx="534377" cy="259045"/>
    <xdr:sp macro="" textlink="">
      <xdr:nvSpPr>
        <xdr:cNvPr id="146" name="テキスト ボックス 145"/>
        <xdr:cNvSpPr txBox="1"/>
      </xdr:nvSpPr>
      <xdr:spPr>
        <a:xfrm>
          <a:off x="863111" y="97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43067</xdr:rowOff>
    </xdr:from>
    <xdr:to>
      <xdr:col>24</xdr:col>
      <xdr:colOff>63500</xdr:colOff>
      <xdr:row>79</xdr:row>
      <xdr:rowOff>43182</xdr:rowOff>
    </xdr:to>
    <xdr:cxnSp macro="">
      <xdr:nvCxnSpPr>
        <xdr:cNvPr id="177" name="直線コネクタ 176"/>
        <xdr:cNvCxnSpPr/>
      </xdr:nvCxnSpPr>
      <xdr:spPr>
        <a:xfrm>
          <a:off x="3797300" y="13587617"/>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43067</xdr:rowOff>
    </xdr:from>
    <xdr:to>
      <xdr:col>19</xdr:col>
      <xdr:colOff>177800</xdr:colOff>
      <xdr:row>79</xdr:row>
      <xdr:rowOff>55232</xdr:rowOff>
    </xdr:to>
    <xdr:cxnSp macro="">
      <xdr:nvCxnSpPr>
        <xdr:cNvPr id="180" name="直線コネクタ 179"/>
        <xdr:cNvCxnSpPr/>
      </xdr:nvCxnSpPr>
      <xdr:spPr>
        <a:xfrm flipV="1">
          <a:off x="2908300" y="13587617"/>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55232</xdr:rowOff>
    </xdr:from>
    <xdr:to>
      <xdr:col>15</xdr:col>
      <xdr:colOff>50800</xdr:colOff>
      <xdr:row>79</xdr:row>
      <xdr:rowOff>62171</xdr:rowOff>
    </xdr:to>
    <xdr:cxnSp macro="">
      <xdr:nvCxnSpPr>
        <xdr:cNvPr id="183" name="直線コネクタ 182"/>
        <xdr:cNvCxnSpPr/>
      </xdr:nvCxnSpPr>
      <xdr:spPr>
        <a:xfrm flipV="1">
          <a:off x="2019300" y="13599782"/>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59313</xdr:rowOff>
    </xdr:from>
    <xdr:to>
      <xdr:col>15</xdr:col>
      <xdr:colOff>101600</xdr:colOff>
      <xdr:row>78</xdr:row>
      <xdr:rowOff>160913</xdr:rowOff>
    </xdr:to>
    <xdr:sp macro="" textlink="">
      <xdr:nvSpPr>
        <xdr:cNvPr id="184" name="フローチャート: 判断 183"/>
        <xdr:cNvSpPr/>
      </xdr:nvSpPr>
      <xdr:spPr>
        <a:xfrm>
          <a:off x="2857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5990</xdr:rowOff>
    </xdr:from>
    <xdr:ext cx="469744" cy="259045"/>
    <xdr:sp macro="" textlink="">
      <xdr:nvSpPr>
        <xdr:cNvPr id="185" name="テキスト ボックス 184"/>
        <xdr:cNvSpPr txBox="1"/>
      </xdr:nvSpPr>
      <xdr:spPr>
        <a:xfrm>
          <a:off x="2673428" y="132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57355</xdr:rowOff>
    </xdr:from>
    <xdr:to>
      <xdr:col>10</xdr:col>
      <xdr:colOff>114300</xdr:colOff>
      <xdr:row>79</xdr:row>
      <xdr:rowOff>62171</xdr:rowOff>
    </xdr:to>
    <xdr:cxnSp macro="">
      <xdr:nvCxnSpPr>
        <xdr:cNvPr id="186" name="直線コネクタ 185"/>
        <xdr:cNvCxnSpPr/>
      </xdr:nvCxnSpPr>
      <xdr:spPr>
        <a:xfrm>
          <a:off x="1130300" y="13601905"/>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116250</xdr:rowOff>
    </xdr:from>
    <xdr:to>
      <xdr:col>10</xdr:col>
      <xdr:colOff>165100</xdr:colOff>
      <xdr:row>79</xdr:row>
      <xdr:rowOff>46400</xdr:rowOff>
    </xdr:to>
    <xdr:sp macro="" textlink="">
      <xdr:nvSpPr>
        <xdr:cNvPr id="187" name="フローチャート: 判断 186"/>
        <xdr:cNvSpPr/>
      </xdr:nvSpPr>
      <xdr:spPr>
        <a:xfrm>
          <a:off x="1968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62927</xdr:rowOff>
    </xdr:from>
    <xdr:ext cx="469744" cy="259045"/>
    <xdr:sp macro="" textlink="">
      <xdr:nvSpPr>
        <xdr:cNvPr id="188" name="テキスト ボックス 187"/>
        <xdr:cNvSpPr txBox="1"/>
      </xdr:nvSpPr>
      <xdr:spPr>
        <a:xfrm>
          <a:off x="1784428" y="1326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97701</xdr:rowOff>
    </xdr:from>
    <xdr:to>
      <xdr:col>6</xdr:col>
      <xdr:colOff>38100</xdr:colOff>
      <xdr:row>79</xdr:row>
      <xdr:rowOff>27851</xdr:rowOff>
    </xdr:to>
    <xdr:sp macro="" textlink="">
      <xdr:nvSpPr>
        <xdr:cNvPr id="189" name="フローチャート: 判断 188"/>
        <xdr:cNvSpPr/>
      </xdr:nvSpPr>
      <xdr:spPr>
        <a:xfrm>
          <a:off x="1079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44378</xdr:rowOff>
    </xdr:from>
    <xdr:ext cx="469744" cy="259045"/>
    <xdr:sp macro="" textlink="">
      <xdr:nvSpPr>
        <xdr:cNvPr id="190" name="テキスト ボックス 189"/>
        <xdr:cNvSpPr txBox="1"/>
      </xdr:nvSpPr>
      <xdr:spPr>
        <a:xfrm>
          <a:off x="895428" y="132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163832</xdr:rowOff>
    </xdr:from>
    <xdr:to>
      <xdr:col>24</xdr:col>
      <xdr:colOff>114300</xdr:colOff>
      <xdr:row>79</xdr:row>
      <xdr:rowOff>93982</xdr:rowOff>
    </xdr:to>
    <xdr:sp macro="" textlink="">
      <xdr:nvSpPr>
        <xdr:cNvPr id="196" name="楕円 195"/>
        <xdr:cNvSpPr/>
      </xdr:nvSpPr>
      <xdr:spPr>
        <a:xfrm>
          <a:off x="4584700" y="1353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78759</xdr:rowOff>
    </xdr:from>
    <xdr:ext cx="469744" cy="259045"/>
    <xdr:sp macro="" textlink="">
      <xdr:nvSpPr>
        <xdr:cNvPr id="197" name="維持補修費該当値テキスト"/>
        <xdr:cNvSpPr txBox="1"/>
      </xdr:nvSpPr>
      <xdr:spPr>
        <a:xfrm>
          <a:off x="4686300" y="1345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163717</xdr:rowOff>
    </xdr:from>
    <xdr:to>
      <xdr:col>20</xdr:col>
      <xdr:colOff>38100</xdr:colOff>
      <xdr:row>79</xdr:row>
      <xdr:rowOff>93867</xdr:rowOff>
    </xdr:to>
    <xdr:sp macro="" textlink="">
      <xdr:nvSpPr>
        <xdr:cNvPr id="198" name="楕円 197"/>
        <xdr:cNvSpPr/>
      </xdr:nvSpPr>
      <xdr:spPr>
        <a:xfrm>
          <a:off x="3746500" y="13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84994</xdr:rowOff>
    </xdr:from>
    <xdr:ext cx="469744" cy="259045"/>
    <xdr:sp macro="" textlink="">
      <xdr:nvSpPr>
        <xdr:cNvPr id="199" name="テキスト ボックス 198"/>
        <xdr:cNvSpPr txBox="1"/>
      </xdr:nvSpPr>
      <xdr:spPr>
        <a:xfrm>
          <a:off x="3562428" y="136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4432</xdr:rowOff>
    </xdr:from>
    <xdr:to>
      <xdr:col>15</xdr:col>
      <xdr:colOff>101600</xdr:colOff>
      <xdr:row>79</xdr:row>
      <xdr:rowOff>106032</xdr:rowOff>
    </xdr:to>
    <xdr:sp macro="" textlink="">
      <xdr:nvSpPr>
        <xdr:cNvPr id="200" name="楕円 199"/>
        <xdr:cNvSpPr/>
      </xdr:nvSpPr>
      <xdr:spPr>
        <a:xfrm>
          <a:off x="2857500" y="135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97159</xdr:rowOff>
    </xdr:from>
    <xdr:ext cx="469744" cy="259045"/>
    <xdr:sp macro="" textlink="">
      <xdr:nvSpPr>
        <xdr:cNvPr id="201" name="テキスト ボックス 200"/>
        <xdr:cNvSpPr txBox="1"/>
      </xdr:nvSpPr>
      <xdr:spPr>
        <a:xfrm>
          <a:off x="2673428" y="1364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11371</xdr:rowOff>
    </xdr:from>
    <xdr:to>
      <xdr:col>10</xdr:col>
      <xdr:colOff>165100</xdr:colOff>
      <xdr:row>79</xdr:row>
      <xdr:rowOff>112971</xdr:rowOff>
    </xdr:to>
    <xdr:sp macro="" textlink="">
      <xdr:nvSpPr>
        <xdr:cNvPr id="202" name="楕円 201"/>
        <xdr:cNvSpPr/>
      </xdr:nvSpPr>
      <xdr:spPr>
        <a:xfrm>
          <a:off x="1968500" y="135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104098</xdr:rowOff>
    </xdr:from>
    <xdr:ext cx="469744" cy="259045"/>
    <xdr:sp macro="" textlink="">
      <xdr:nvSpPr>
        <xdr:cNvPr id="203" name="テキスト ボックス 202"/>
        <xdr:cNvSpPr txBox="1"/>
      </xdr:nvSpPr>
      <xdr:spPr>
        <a:xfrm>
          <a:off x="1784428" y="136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6555</xdr:rowOff>
    </xdr:from>
    <xdr:to>
      <xdr:col>6</xdr:col>
      <xdr:colOff>38100</xdr:colOff>
      <xdr:row>79</xdr:row>
      <xdr:rowOff>108155</xdr:rowOff>
    </xdr:to>
    <xdr:sp macro="" textlink="">
      <xdr:nvSpPr>
        <xdr:cNvPr id="204" name="楕円 203"/>
        <xdr:cNvSpPr/>
      </xdr:nvSpPr>
      <xdr:spPr>
        <a:xfrm>
          <a:off x="1079500" y="135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99282</xdr:rowOff>
    </xdr:from>
    <xdr:ext cx="469744" cy="259045"/>
    <xdr:sp macro="" textlink="">
      <xdr:nvSpPr>
        <xdr:cNvPr id="205" name="テキスト ボックス 204"/>
        <xdr:cNvSpPr txBox="1"/>
      </xdr:nvSpPr>
      <xdr:spPr>
        <a:xfrm>
          <a:off x="895428" y="1364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118408</xdr:rowOff>
    </xdr:from>
    <xdr:to>
      <xdr:col>24</xdr:col>
      <xdr:colOff>63500</xdr:colOff>
      <xdr:row>94</xdr:row>
      <xdr:rowOff>130448</xdr:rowOff>
    </xdr:to>
    <xdr:cxnSp macro="">
      <xdr:nvCxnSpPr>
        <xdr:cNvPr id="237" name="直線コネクタ 236"/>
        <xdr:cNvCxnSpPr/>
      </xdr:nvCxnSpPr>
      <xdr:spPr>
        <a:xfrm>
          <a:off x="3797300" y="16063258"/>
          <a:ext cx="838200" cy="18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118408</xdr:rowOff>
    </xdr:from>
    <xdr:to>
      <xdr:col>19</xdr:col>
      <xdr:colOff>177800</xdr:colOff>
      <xdr:row>95</xdr:row>
      <xdr:rowOff>44745</xdr:rowOff>
    </xdr:to>
    <xdr:cxnSp macro="">
      <xdr:nvCxnSpPr>
        <xdr:cNvPr id="240" name="直線コネクタ 239"/>
        <xdr:cNvCxnSpPr/>
      </xdr:nvCxnSpPr>
      <xdr:spPr>
        <a:xfrm flipV="1">
          <a:off x="2908300" y="16063258"/>
          <a:ext cx="889000" cy="26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44745</xdr:rowOff>
    </xdr:from>
    <xdr:to>
      <xdr:col>15</xdr:col>
      <xdr:colOff>50800</xdr:colOff>
      <xdr:row>95</xdr:row>
      <xdr:rowOff>103777</xdr:rowOff>
    </xdr:to>
    <xdr:cxnSp macro="">
      <xdr:nvCxnSpPr>
        <xdr:cNvPr id="243" name="直線コネクタ 242"/>
        <xdr:cNvCxnSpPr/>
      </xdr:nvCxnSpPr>
      <xdr:spPr>
        <a:xfrm flipV="1">
          <a:off x="2019300" y="16332495"/>
          <a:ext cx="889000" cy="5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168442</xdr:rowOff>
    </xdr:from>
    <xdr:to>
      <xdr:col>15</xdr:col>
      <xdr:colOff>101600</xdr:colOff>
      <xdr:row>97</xdr:row>
      <xdr:rowOff>98592</xdr:rowOff>
    </xdr:to>
    <xdr:sp macro="" textlink="">
      <xdr:nvSpPr>
        <xdr:cNvPr id="244" name="フローチャート: 判断 243"/>
        <xdr:cNvSpPr/>
      </xdr:nvSpPr>
      <xdr:spPr>
        <a:xfrm>
          <a:off x="2857500" y="1662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89719</xdr:rowOff>
    </xdr:from>
    <xdr:ext cx="534377" cy="259045"/>
    <xdr:sp macro="" textlink="">
      <xdr:nvSpPr>
        <xdr:cNvPr id="245" name="テキスト ボックス 244"/>
        <xdr:cNvSpPr txBox="1"/>
      </xdr:nvSpPr>
      <xdr:spPr>
        <a:xfrm>
          <a:off x="2641111" y="167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103777</xdr:rowOff>
    </xdr:from>
    <xdr:to>
      <xdr:col>10</xdr:col>
      <xdr:colOff>114300</xdr:colOff>
      <xdr:row>95</xdr:row>
      <xdr:rowOff>165477</xdr:rowOff>
    </xdr:to>
    <xdr:cxnSp macro="">
      <xdr:nvCxnSpPr>
        <xdr:cNvPr id="246" name="直線コネクタ 245"/>
        <xdr:cNvCxnSpPr/>
      </xdr:nvCxnSpPr>
      <xdr:spPr>
        <a:xfrm flipV="1">
          <a:off x="1130300" y="16391527"/>
          <a:ext cx="889000" cy="6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26296</xdr:rowOff>
    </xdr:from>
    <xdr:to>
      <xdr:col>10</xdr:col>
      <xdr:colOff>165100</xdr:colOff>
      <xdr:row>97</xdr:row>
      <xdr:rowOff>127896</xdr:rowOff>
    </xdr:to>
    <xdr:sp macro="" textlink="">
      <xdr:nvSpPr>
        <xdr:cNvPr id="247" name="フローチャート: 判断 246"/>
        <xdr:cNvSpPr/>
      </xdr:nvSpPr>
      <xdr:spPr>
        <a:xfrm>
          <a:off x="1968500" y="1665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119023</xdr:rowOff>
    </xdr:from>
    <xdr:ext cx="534377" cy="259045"/>
    <xdr:sp macro="" textlink="">
      <xdr:nvSpPr>
        <xdr:cNvPr id="248" name="テキスト ボックス 247"/>
        <xdr:cNvSpPr txBox="1"/>
      </xdr:nvSpPr>
      <xdr:spPr>
        <a:xfrm>
          <a:off x="1752111" y="167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86113</xdr:rowOff>
    </xdr:from>
    <xdr:to>
      <xdr:col>6</xdr:col>
      <xdr:colOff>38100</xdr:colOff>
      <xdr:row>98</xdr:row>
      <xdr:rowOff>16263</xdr:rowOff>
    </xdr:to>
    <xdr:sp macro="" textlink="">
      <xdr:nvSpPr>
        <xdr:cNvPr id="249" name="フローチャート: 判断 248"/>
        <xdr:cNvSpPr/>
      </xdr:nvSpPr>
      <xdr:spPr>
        <a:xfrm>
          <a:off x="1079500" y="1671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7390</xdr:rowOff>
    </xdr:from>
    <xdr:ext cx="534377" cy="259045"/>
    <xdr:sp macro="" textlink="">
      <xdr:nvSpPr>
        <xdr:cNvPr id="250" name="テキスト ボックス 249"/>
        <xdr:cNvSpPr txBox="1"/>
      </xdr:nvSpPr>
      <xdr:spPr>
        <a:xfrm>
          <a:off x="863111" y="168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79648</xdr:rowOff>
    </xdr:from>
    <xdr:to>
      <xdr:col>24</xdr:col>
      <xdr:colOff>114300</xdr:colOff>
      <xdr:row>95</xdr:row>
      <xdr:rowOff>9798</xdr:rowOff>
    </xdr:to>
    <xdr:sp macro="" textlink="">
      <xdr:nvSpPr>
        <xdr:cNvPr id="256" name="楕円 255"/>
        <xdr:cNvSpPr/>
      </xdr:nvSpPr>
      <xdr:spPr>
        <a:xfrm>
          <a:off x="4584700" y="161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102525</xdr:rowOff>
    </xdr:from>
    <xdr:ext cx="599010" cy="259045"/>
    <xdr:sp macro="" textlink="">
      <xdr:nvSpPr>
        <xdr:cNvPr id="257" name="扶助費該当値テキスト"/>
        <xdr:cNvSpPr txBox="1"/>
      </xdr:nvSpPr>
      <xdr:spPr>
        <a:xfrm>
          <a:off x="4686300" y="1604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67608</xdr:rowOff>
    </xdr:from>
    <xdr:to>
      <xdr:col>20</xdr:col>
      <xdr:colOff>38100</xdr:colOff>
      <xdr:row>93</xdr:row>
      <xdr:rowOff>169208</xdr:rowOff>
    </xdr:to>
    <xdr:sp macro="" textlink="">
      <xdr:nvSpPr>
        <xdr:cNvPr id="258" name="楕円 257"/>
        <xdr:cNvSpPr/>
      </xdr:nvSpPr>
      <xdr:spPr>
        <a:xfrm>
          <a:off x="3746500" y="160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14285</xdr:rowOff>
    </xdr:from>
    <xdr:ext cx="599010" cy="259045"/>
    <xdr:sp macro="" textlink="">
      <xdr:nvSpPr>
        <xdr:cNvPr id="259" name="テキスト ボックス 258"/>
        <xdr:cNvSpPr txBox="1"/>
      </xdr:nvSpPr>
      <xdr:spPr>
        <a:xfrm>
          <a:off x="3497795" y="1578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165395</xdr:rowOff>
    </xdr:from>
    <xdr:to>
      <xdr:col>15</xdr:col>
      <xdr:colOff>101600</xdr:colOff>
      <xdr:row>95</xdr:row>
      <xdr:rowOff>95545</xdr:rowOff>
    </xdr:to>
    <xdr:sp macro="" textlink="">
      <xdr:nvSpPr>
        <xdr:cNvPr id="260" name="楕円 259"/>
        <xdr:cNvSpPr/>
      </xdr:nvSpPr>
      <xdr:spPr>
        <a:xfrm>
          <a:off x="2857500" y="1628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112072</xdr:rowOff>
    </xdr:from>
    <xdr:ext cx="599010" cy="259045"/>
    <xdr:sp macro="" textlink="">
      <xdr:nvSpPr>
        <xdr:cNvPr id="261" name="テキスト ボックス 260"/>
        <xdr:cNvSpPr txBox="1"/>
      </xdr:nvSpPr>
      <xdr:spPr>
        <a:xfrm>
          <a:off x="2608795" y="1605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52977</xdr:rowOff>
    </xdr:from>
    <xdr:to>
      <xdr:col>10</xdr:col>
      <xdr:colOff>165100</xdr:colOff>
      <xdr:row>95</xdr:row>
      <xdr:rowOff>154577</xdr:rowOff>
    </xdr:to>
    <xdr:sp macro="" textlink="">
      <xdr:nvSpPr>
        <xdr:cNvPr id="262" name="楕円 261"/>
        <xdr:cNvSpPr/>
      </xdr:nvSpPr>
      <xdr:spPr>
        <a:xfrm>
          <a:off x="1968500" y="163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171104</xdr:rowOff>
    </xdr:from>
    <xdr:ext cx="599010" cy="259045"/>
    <xdr:sp macro="" textlink="">
      <xdr:nvSpPr>
        <xdr:cNvPr id="263" name="テキスト ボックス 262"/>
        <xdr:cNvSpPr txBox="1"/>
      </xdr:nvSpPr>
      <xdr:spPr>
        <a:xfrm>
          <a:off x="1719795" y="1611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114677</xdr:rowOff>
    </xdr:from>
    <xdr:to>
      <xdr:col>6</xdr:col>
      <xdr:colOff>38100</xdr:colOff>
      <xdr:row>96</xdr:row>
      <xdr:rowOff>44827</xdr:rowOff>
    </xdr:to>
    <xdr:sp macro="" textlink="">
      <xdr:nvSpPr>
        <xdr:cNvPr id="264" name="楕円 263"/>
        <xdr:cNvSpPr/>
      </xdr:nvSpPr>
      <xdr:spPr>
        <a:xfrm>
          <a:off x="1079500" y="164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61354</xdr:rowOff>
    </xdr:from>
    <xdr:ext cx="599010" cy="259045"/>
    <xdr:sp macro="" textlink="">
      <xdr:nvSpPr>
        <xdr:cNvPr id="265" name="テキスト ボックス 264"/>
        <xdr:cNvSpPr txBox="1"/>
      </xdr:nvSpPr>
      <xdr:spPr>
        <a:xfrm>
          <a:off x="830795" y="1617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101844</xdr:rowOff>
    </xdr:from>
    <xdr:to>
      <xdr:col>55</xdr:col>
      <xdr:colOff>0</xdr:colOff>
      <xdr:row>38</xdr:row>
      <xdr:rowOff>626</xdr:rowOff>
    </xdr:to>
    <xdr:cxnSp macro="">
      <xdr:nvCxnSpPr>
        <xdr:cNvPr id="296" name="直線コネクタ 295"/>
        <xdr:cNvCxnSpPr/>
      </xdr:nvCxnSpPr>
      <xdr:spPr>
        <a:xfrm flipV="1">
          <a:off x="9639300" y="6445494"/>
          <a:ext cx="838200" cy="7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16566</xdr:rowOff>
    </xdr:from>
    <xdr:to>
      <xdr:col>50</xdr:col>
      <xdr:colOff>114300</xdr:colOff>
      <xdr:row>38</xdr:row>
      <xdr:rowOff>626</xdr:rowOff>
    </xdr:to>
    <xdr:cxnSp macro="">
      <xdr:nvCxnSpPr>
        <xdr:cNvPr id="299" name="直線コネクタ 298"/>
        <xdr:cNvCxnSpPr/>
      </xdr:nvCxnSpPr>
      <xdr:spPr>
        <a:xfrm>
          <a:off x="8750300" y="6188766"/>
          <a:ext cx="889000" cy="3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16566</xdr:rowOff>
    </xdr:from>
    <xdr:to>
      <xdr:col>45</xdr:col>
      <xdr:colOff>177800</xdr:colOff>
      <xdr:row>38</xdr:row>
      <xdr:rowOff>53962</xdr:rowOff>
    </xdr:to>
    <xdr:cxnSp macro="">
      <xdr:nvCxnSpPr>
        <xdr:cNvPr id="302" name="直線コネクタ 301"/>
        <xdr:cNvCxnSpPr/>
      </xdr:nvCxnSpPr>
      <xdr:spPr>
        <a:xfrm flipV="1">
          <a:off x="7861300" y="6188766"/>
          <a:ext cx="889000" cy="3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84713</xdr:rowOff>
    </xdr:from>
    <xdr:to>
      <xdr:col>46</xdr:col>
      <xdr:colOff>38100</xdr:colOff>
      <xdr:row>36</xdr:row>
      <xdr:rowOff>14863</xdr:rowOff>
    </xdr:to>
    <xdr:sp macro="" textlink="">
      <xdr:nvSpPr>
        <xdr:cNvPr id="303" name="フローチャート: 判断 302"/>
        <xdr:cNvSpPr/>
      </xdr:nvSpPr>
      <xdr:spPr>
        <a:xfrm>
          <a:off x="8699500" y="608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31390</xdr:rowOff>
    </xdr:from>
    <xdr:ext cx="599010" cy="259045"/>
    <xdr:sp macro="" textlink="">
      <xdr:nvSpPr>
        <xdr:cNvPr id="304" name="テキスト ボックス 303"/>
        <xdr:cNvSpPr txBox="1"/>
      </xdr:nvSpPr>
      <xdr:spPr>
        <a:xfrm>
          <a:off x="8450795" y="586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53962</xdr:rowOff>
    </xdr:from>
    <xdr:to>
      <xdr:col>41</xdr:col>
      <xdr:colOff>50800</xdr:colOff>
      <xdr:row>38</xdr:row>
      <xdr:rowOff>65405</xdr:rowOff>
    </xdr:to>
    <xdr:cxnSp macro="">
      <xdr:nvCxnSpPr>
        <xdr:cNvPr id="305" name="直線コネクタ 304"/>
        <xdr:cNvCxnSpPr/>
      </xdr:nvCxnSpPr>
      <xdr:spPr>
        <a:xfrm flipV="1">
          <a:off x="6972300" y="6569062"/>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149146</xdr:rowOff>
    </xdr:from>
    <xdr:to>
      <xdr:col>41</xdr:col>
      <xdr:colOff>101600</xdr:colOff>
      <xdr:row>38</xdr:row>
      <xdr:rowOff>79296</xdr:rowOff>
    </xdr:to>
    <xdr:sp macro="" textlink="">
      <xdr:nvSpPr>
        <xdr:cNvPr id="306" name="フローチャート: 判断 305"/>
        <xdr:cNvSpPr/>
      </xdr:nvSpPr>
      <xdr:spPr>
        <a:xfrm>
          <a:off x="7810500" y="649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95823</xdr:rowOff>
    </xdr:from>
    <xdr:ext cx="534377" cy="259045"/>
    <xdr:sp macro="" textlink="">
      <xdr:nvSpPr>
        <xdr:cNvPr id="307" name="テキスト ボックス 306"/>
        <xdr:cNvSpPr txBox="1"/>
      </xdr:nvSpPr>
      <xdr:spPr>
        <a:xfrm>
          <a:off x="7594111" y="626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4563</xdr:rowOff>
    </xdr:from>
    <xdr:to>
      <xdr:col>36</xdr:col>
      <xdr:colOff>165100</xdr:colOff>
      <xdr:row>38</xdr:row>
      <xdr:rowOff>106163</xdr:rowOff>
    </xdr:to>
    <xdr:sp macro="" textlink="">
      <xdr:nvSpPr>
        <xdr:cNvPr id="308" name="フローチャート: 判断 307"/>
        <xdr:cNvSpPr/>
      </xdr:nvSpPr>
      <xdr:spPr>
        <a:xfrm>
          <a:off x="6921500" y="6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122690</xdr:rowOff>
    </xdr:from>
    <xdr:ext cx="534377" cy="259045"/>
    <xdr:sp macro="" textlink="">
      <xdr:nvSpPr>
        <xdr:cNvPr id="309" name="テキスト ボックス 308"/>
        <xdr:cNvSpPr txBox="1"/>
      </xdr:nvSpPr>
      <xdr:spPr>
        <a:xfrm>
          <a:off x="6705111" y="62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51044</xdr:rowOff>
    </xdr:from>
    <xdr:to>
      <xdr:col>55</xdr:col>
      <xdr:colOff>50800</xdr:colOff>
      <xdr:row>37</xdr:row>
      <xdr:rowOff>152644</xdr:rowOff>
    </xdr:to>
    <xdr:sp macro="" textlink="">
      <xdr:nvSpPr>
        <xdr:cNvPr id="315" name="楕円 314"/>
        <xdr:cNvSpPr/>
      </xdr:nvSpPr>
      <xdr:spPr>
        <a:xfrm>
          <a:off x="10426700" y="63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29471</xdr:rowOff>
    </xdr:from>
    <xdr:ext cx="599010" cy="259045"/>
    <xdr:sp macro="" textlink="">
      <xdr:nvSpPr>
        <xdr:cNvPr id="316" name="補助費等該当値テキスト"/>
        <xdr:cNvSpPr txBox="1"/>
      </xdr:nvSpPr>
      <xdr:spPr>
        <a:xfrm>
          <a:off x="10528300" y="637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121276</xdr:rowOff>
    </xdr:from>
    <xdr:to>
      <xdr:col>50</xdr:col>
      <xdr:colOff>165100</xdr:colOff>
      <xdr:row>38</xdr:row>
      <xdr:rowOff>51426</xdr:rowOff>
    </xdr:to>
    <xdr:sp macro="" textlink="">
      <xdr:nvSpPr>
        <xdr:cNvPr id="317" name="楕円 316"/>
        <xdr:cNvSpPr/>
      </xdr:nvSpPr>
      <xdr:spPr>
        <a:xfrm>
          <a:off x="9588500" y="64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42553</xdr:rowOff>
    </xdr:from>
    <xdr:ext cx="534377" cy="259045"/>
    <xdr:sp macro="" textlink="">
      <xdr:nvSpPr>
        <xdr:cNvPr id="318" name="テキスト ボックス 317"/>
        <xdr:cNvSpPr txBox="1"/>
      </xdr:nvSpPr>
      <xdr:spPr>
        <a:xfrm>
          <a:off x="9372111" y="65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137216</xdr:rowOff>
    </xdr:from>
    <xdr:to>
      <xdr:col>46</xdr:col>
      <xdr:colOff>38100</xdr:colOff>
      <xdr:row>36</xdr:row>
      <xdr:rowOff>67366</xdr:rowOff>
    </xdr:to>
    <xdr:sp macro="" textlink="">
      <xdr:nvSpPr>
        <xdr:cNvPr id="319" name="楕円 318"/>
        <xdr:cNvSpPr/>
      </xdr:nvSpPr>
      <xdr:spPr>
        <a:xfrm>
          <a:off x="8699500" y="61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58493</xdr:rowOff>
    </xdr:from>
    <xdr:ext cx="599010" cy="259045"/>
    <xdr:sp macro="" textlink="">
      <xdr:nvSpPr>
        <xdr:cNvPr id="320" name="テキスト ボックス 319"/>
        <xdr:cNvSpPr txBox="1"/>
      </xdr:nvSpPr>
      <xdr:spPr>
        <a:xfrm>
          <a:off x="8450795" y="623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3162</xdr:rowOff>
    </xdr:from>
    <xdr:to>
      <xdr:col>41</xdr:col>
      <xdr:colOff>101600</xdr:colOff>
      <xdr:row>38</xdr:row>
      <xdr:rowOff>104762</xdr:rowOff>
    </xdr:to>
    <xdr:sp macro="" textlink="">
      <xdr:nvSpPr>
        <xdr:cNvPr id="321" name="楕円 320"/>
        <xdr:cNvSpPr/>
      </xdr:nvSpPr>
      <xdr:spPr>
        <a:xfrm>
          <a:off x="7810500" y="65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95889</xdr:rowOff>
    </xdr:from>
    <xdr:ext cx="534377" cy="259045"/>
    <xdr:sp macro="" textlink="">
      <xdr:nvSpPr>
        <xdr:cNvPr id="322" name="テキスト ボックス 321"/>
        <xdr:cNvSpPr txBox="1"/>
      </xdr:nvSpPr>
      <xdr:spPr>
        <a:xfrm>
          <a:off x="7594111" y="66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14605</xdr:rowOff>
    </xdr:from>
    <xdr:to>
      <xdr:col>36</xdr:col>
      <xdr:colOff>165100</xdr:colOff>
      <xdr:row>38</xdr:row>
      <xdr:rowOff>116205</xdr:rowOff>
    </xdr:to>
    <xdr:sp macro="" textlink="">
      <xdr:nvSpPr>
        <xdr:cNvPr id="323" name="楕円 322"/>
        <xdr:cNvSpPr/>
      </xdr:nvSpPr>
      <xdr:spPr>
        <a:xfrm>
          <a:off x="6921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107332</xdr:rowOff>
    </xdr:from>
    <xdr:ext cx="534377" cy="259045"/>
    <xdr:sp macro="" textlink="">
      <xdr:nvSpPr>
        <xdr:cNvPr id="324" name="テキスト ボックス 323"/>
        <xdr:cNvSpPr txBox="1"/>
      </xdr:nvSpPr>
      <xdr:spPr>
        <a:xfrm>
          <a:off x="6705111" y="662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117032</xdr:rowOff>
    </xdr:from>
    <xdr:to>
      <xdr:col>55</xdr:col>
      <xdr:colOff>0</xdr:colOff>
      <xdr:row>58</xdr:row>
      <xdr:rowOff>118421</xdr:rowOff>
    </xdr:to>
    <xdr:cxnSp macro="">
      <xdr:nvCxnSpPr>
        <xdr:cNvPr id="355" name="直線コネクタ 354"/>
        <xdr:cNvCxnSpPr/>
      </xdr:nvCxnSpPr>
      <xdr:spPr>
        <a:xfrm flipV="1">
          <a:off x="9639300" y="10061132"/>
          <a:ext cx="8382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13186</xdr:rowOff>
    </xdr:from>
    <xdr:to>
      <xdr:col>50</xdr:col>
      <xdr:colOff>114300</xdr:colOff>
      <xdr:row>58</xdr:row>
      <xdr:rowOff>118421</xdr:rowOff>
    </xdr:to>
    <xdr:cxnSp macro="">
      <xdr:nvCxnSpPr>
        <xdr:cNvPr id="358" name="直線コネクタ 357"/>
        <xdr:cNvCxnSpPr/>
      </xdr:nvCxnSpPr>
      <xdr:spPr>
        <a:xfrm>
          <a:off x="8750300" y="9785836"/>
          <a:ext cx="889000" cy="27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157156</xdr:rowOff>
    </xdr:from>
    <xdr:to>
      <xdr:col>45</xdr:col>
      <xdr:colOff>177800</xdr:colOff>
      <xdr:row>57</xdr:row>
      <xdr:rowOff>13186</xdr:rowOff>
    </xdr:to>
    <xdr:cxnSp macro="">
      <xdr:nvCxnSpPr>
        <xdr:cNvPr id="361" name="直線コネクタ 360"/>
        <xdr:cNvCxnSpPr/>
      </xdr:nvCxnSpPr>
      <xdr:spPr>
        <a:xfrm>
          <a:off x="7861300" y="9586906"/>
          <a:ext cx="889000" cy="19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142709</xdr:rowOff>
    </xdr:from>
    <xdr:to>
      <xdr:col>46</xdr:col>
      <xdr:colOff>38100</xdr:colOff>
      <xdr:row>57</xdr:row>
      <xdr:rowOff>72859</xdr:rowOff>
    </xdr:to>
    <xdr:sp macro="" textlink="">
      <xdr:nvSpPr>
        <xdr:cNvPr id="362" name="フローチャート: 判断 361"/>
        <xdr:cNvSpPr/>
      </xdr:nvSpPr>
      <xdr:spPr>
        <a:xfrm>
          <a:off x="8699500" y="974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63986</xdr:rowOff>
    </xdr:from>
    <xdr:ext cx="599010" cy="259045"/>
    <xdr:sp macro="" textlink="">
      <xdr:nvSpPr>
        <xdr:cNvPr id="363" name="テキスト ボックス 362"/>
        <xdr:cNvSpPr txBox="1"/>
      </xdr:nvSpPr>
      <xdr:spPr>
        <a:xfrm>
          <a:off x="8450795" y="983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157156</xdr:rowOff>
    </xdr:from>
    <xdr:to>
      <xdr:col>41</xdr:col>
      <xdr:colOff>50800</xdr:colOff>
      <xdr:row>58</xdr:row>
      <xdr:rowOff>21321</xdr:rowOff>
    </xdr:to>
    <xdr:cxnSp macro="">
      <xdr:nvCxnSpPr>
        <xdr:cNvPr id="364" name="直線コネクタ 363"/>
        <xdr:cNvCxnSpPr/>
      </xdr:nvCxnSpPr>
      <xdr:spPr>
        <a:xfrm flipV="1">
          <a:off x="6972300" y="9586906"/>
          <a:ext cx="889000" cy="37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128150</xdr:rowOff>
    </xdr:from>
    <xdr:to>
      <xdr:col>41</xdr:col>
      <xdr:colOff>101600</xdr:colOff>
      <xdr:row>57</xdr:row>
      <xdr:rowOff>58300</xdr:rowOff>
    </xdr:to>
    <xdr:sp macro="" textlink="">
      <xdr:nvSpPr>
        <xdr:cNvPr id="365" name="フローチャート: 判断 364"/>
        <xdr:cNvSpPr/>
      </xdr:nvSpPr>
      <xdr:spPr>
        <a:xfrm>
          <a:off x="7810500" y="97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49427</xdr:rowOff>
    </xdr:from>
    <xdr:ext cx="599010" cy="259045"/>
    <xdr:sp macro="" textlink="">
      <xdr:nvSpPr>
        <xdr:cNvPr id="366" name="テキスト ボックス 365"/>
        <xdr:cNvSpPr txBox="1"/>
      </xdr:nvSpPr>
      <xdr:spPr>
        <a:xfrm>
          <a:off x="7561795" y="982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117397</xdr:rowOff>
    </xdr:from>
    <xdr:to>
      <xdr:col>36</xdr:col>
      <xdr:colOff>165100</xdr:colOff>
      <xdr:row>58</xdr:row>
      <xdr:rowOff>47547</xdr:rowOff>
    </xdr:to>
    <xdr:sp macro="" textlink="">
      <xdr:nvSpPr>
        <xdr:cNvPr id="367" name="フローチャート: 判断 366"/>
        <xdr:cNvSpPr/>
      </xdr:nvSpPr>
      <xdr:spPr>
        <a:xfrm>
          <a:off x="6921500" y="989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64074</xdr:rowOff>
    </xdr:from>
    <xdr:ext cx="534377" cy="259045"/>
    <xdr:sp macro="" textlink="">
      <xdr:nvSpPr>
        <xdr:cNvPr id="368" name="テキスト ボックス 367"/>
        <xdr:cNvSpPr txBox="1"/>
      </xdr:nvSpPr>
      <xdr:spPr>
        <a:xfrm>
          <a:off x="6705111" y="966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66232</xdr:rowOff>
    </xdr:from>
    <xdr:to>
      <xdr:col>55</xdr:col>
      <xdr:colOff>50800</xdr:colOff>
      <xdr:row>58</xdr:row>
      <xdr:rowOff>167832</xdr:rowOff>
    </xdr:to>
    <xdr:sp macro="" textlink="">
      <xdr:nvSpPr>
        <xdr:cNvPr id="374" name="楕円 373"/>
        <xdr:cNvSpPr/>
      </xdr:nvSpPr>
      <xdr:spPr>
        <a:xfrm>
          <a:off x="10426700" y="100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152609</xdr:rowOff>
    </xdr:from>
    <xdr:ext cx="534377" cy="259045"/>
    <xdr:sp macro="" textlink="">
      <xdr:nvSpPr>
        <xdr:cNvPr id="375" name="普通建設事業費該当値テキスト"/>
        <xdr:cNvSpPr txBox="1"/>
      </xdr:nvSpPr>
      <xdr:spPr>
        <a:xfrm>
          <a:off x="10528300" y="99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67621</xdr:rowOff>
    </xdr:from>
    <xdr:to>
      <xdr:col>50</xdr:col>
      <xdr:colOff>165100</xdr:colOff>
      <xdr:row>58</xdr:row>
      <xdr:rowOff>169221</xdr:rowOff>
    </xdr:to>
    <xdr:sp macro="" textlink="">
      <xdr:nvSpPr>
        <xdr:cNvPr id="376" name="楕円 375"/>
        <xdr:cNvSpPr/>
      </xdr:nvSpPr>
      <xdr:spPr>
        <a:xfrm>
          <a:off x="9588500" y="100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160348</xdr:rowOff>
    </xdr:from>
    <xdr:ext cx="534377" cy="259045"/>
    <xdr:sp macro="" textlink="">
      <xdr:nvSpPr>
        <xdr:cNvPr id="377" name="テキスト ボックス 376"/>
        <xdr:cNvSpPr txBox="1"/>
      </xdr:nvSpPr>
      <xdr:spPr>
        <a:xfrm>
          <a:off x="9372111" y="101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133836</xdr:rowOff>
    </xdr:from>
    <xdr:to>
      <xdr:col>46</xdr:col>
      <xdr:colOff>38100</xdr:colOff>
      <xdr:row>57</xdr:row>
      <xdr:rowOff>63986</xdr:rowOff>
    </xdr:to>
    <xdr:sp macro="" textlink="">
      <xdr:nvSpPr>
        <xdr:cNvPr id="378" name="楕円 377"/>
        <xdr:cNvSpPr/>
      </xdr:nvSpPr>
      <xdr:spPr>
        <a:xfrm>
          <a:off x="8699500" y="97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80513</xdr:rowOff>
    </xdr:from>
    <xdr:ext cx="599010" cy="259045"/>
    <xdr:sp macro="" textlink="">
      <xdr:nvSpPr>
        <xdr:cNvPr id="379" name="テキスト ボックス 378"/>
        <xdr:cNvSpPr txBox="1"/>
      </xdr:nvSpPr>
      <xdr:spPr>
        <a:xfrm>
          <a:off x="8450795" y="951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106356</xdr:rowOff>
    </xdr:from>
    <xdr:to>
      <xdr:col>41</xdr:col>
      <xdr:colOff>101600</xdr:colOff>
      <xdr:row>56</xdr:row>
      <xdr:rowOff>36506</xdr:rowOff>
    </xdr:to>
    <xdr:sp macro="" textlink="">
      <xdr:nvSpPr>
        <xdr:cNvPr id="380" name="楕円 379"/>
        <xdr:cNvSpPr/>
      </xdr:nvSpPr>
      <xdr:spPr>
        <a:xfrm>
          <a:off x="7810500" y="9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53033</xdr:rowOff>
    </xdr:from>
    <xdr:ext cx="599010" cy="259045"/>
    <xdr:sp macro="" textlink="">
      <xdr:nvSpPr>
        <xdr:cNvPr id="381" name="テキスト ボックス 380"/>
        <xdr:cNvSpPr txBox="1"/>
      </xdr:nvSpPr>
      <xdr:spPr>
        <a:xfrm>
          <a:off x="7561795" y="931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141971</xdr:rowOff>
    </xdr:from>
    <xdr:to>
      <xdr:col>36</xdr:col>
      <xdr:colOff>165100</xdr:colOff>
      <xdr:row>58</xdr:row>
      <xdr:rowOff>72121</xdr:rowOff>
    </xdr:to>
    <xdr:sp macro="" textlink="">
      <xdr:nvSpPr>
        <xdr:cNvPr id="382" name="楕円 381"/>
        <xdr:cNvSpPr/>
      </xdr:nvSpPr>
      <xdr:spPr>
        <a:xfrm>
          <a:off x="6921500" y="99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63248</xdr:rowOff>
    </xdr:from>
    <xdr:ext cx="534377" cy="259045"/>
    <xdr:sp macro="" textlink="">
      <xdr:nvSpPr>
        <xdr:cNvPr id="383" name="テキスト ボックス 382"/>
        <xdr:cNvSpPr txBox="1"/>
      </xdr:nvSpPr>
      <xdr:spPr>
        <a:xfrm>
          <a:off x="6705111" y="1000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44272</xdr:rowOff>
    </xdr:from>
    <xdr:to>
      <xdr:col>55</xdr:col>
      <xdr:colOff>0</xdr:colOff>
      <xdr:row>78</xdr:row>
      <xdr:rowOff>124219</xdr:rowOff>
    </xdr:to>
    <xdr:cxnSp macro="">
      <xdr:nvCxnSpPr>
        <xdr:cNvPr id="412" name="直線コネクタ 411"/>
        <xdr:cNvCxnSpPr/>
      </xdr:nvCxnSpPr>
      <xdr:spPr>
        <a:xfrm>
          <a:off x="9639300" y="13417372"/>
          <a:ext cx="838200" cy="7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406</xdr:rowOff>
    </xdr:from>
    <xdr:to>
      <xdr:col>50</xdr:col>
      <xdr:colOff>114300</xdr:colOff>
      <xdr:row>78</xdr:row>
      <xdr:rowOff>44272</xdr:rowOff>
    </xdr:to>
    <xdr:cxnSp macro="">
      <xdr:nvCxnSpPr>
        <xdr:cNvPr id="415" name="直線コネクタ 414"/>
        <xdr:cNvCxnSpPr/>
      </xdr:nvCxnSpPr>
      <xdr:spPr>
        <a:xfrm>
          <a:off x="8750300" y="12859156"/>
          <a:ext cx="889000" cy="5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8357</xdr:rowOff>
    </xdr:from>
    <xdr:to>
      <xdr:col>45</xdr:col>
      <xdr:colOff>177800</xdr:colOff>
      <xdr:row>75</xdr:row>
      <xdr:rowOff>406</xdr:rowOff>
    </xdr:to>
    <xdr:cxnSp macro="">
      <xdr:nvCxnSpPr>
        <xdr:cNvPr id="418" name="直線コネクタ 417"/>
        <xdr:cNvCxnSpPr/>
      </xdr:nvCxnSpPr>
      <xdr:spPr>
        <a:xfrm>
          <a:off x="7861300" y="12695657"/>
          <a:ext cx="889000" cy="16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54026</xdr:rowOff>
    </xdr:from>
    <xdr:to>
      <xdr:col>46</xdr:col>
      <xdr:colOff>38100</xdr:colOff>
      <xdr:row>74</xdr:row>
      <xdr:rowOff>155626</xdr:rowOff>
    </xdr:to>
    <xdr:sp macro="" textlink="">
      <xdr:nvSpPr>
        <xdr:cNvPr id="419" name="フローチャート: 判断 418"/>
        <xdr:cNvSpPr/>
      </xdr:nvSpPr>
      <xdr:spPr>
        <a:xfrm>
          <a:off x="8699500" y="127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703</xdr:rowOff>
    </xdr:from>
    <xdr:ext cx="534377" cy="259045"/>
    <xdr:sp macro="" textlink="">
      <xdr:nvSpPr>
        <xdr:cNvPr id="420" name="テキスト ボックス 419"/>
        <xdr:cNvSpPr txBox="1"/>
      </xdr:nvSpPr>
      <xdr:spPr>
        <a:xfrm>
          <a:off x="8483111" y="125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8357</xdr:rowOff>
    </xdr:from>
    <xdr:to>
      <xdr:col>41</xdr:col>
      <xdr:colOff>50800</xdr:colOff>
      <xdr:row>78</xdr:row>
      <xdr:rowOff>60655</xdr:rowOff>
    </xdr:to>
    <xdr:cxnSp macro="">
      <xdr:nvCxnSpPr>
        <xdr:cNvPr id="421" name="直線コネクタ 420"/>
        <xdr:cNvCxnSpPr/>
      </xdr:nvCxnSpPr>
      <xdr:spPr>
        <a:xfrm flipV="1">
          <a:off x="6972300" y="12695657"/>
          <a:ext cx="889000" cy="73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62903</xdr:rowOff>
    </xdr:from>
    <xdr:to>
      <xdr:col>41</xdr:col>
      <xdr:colOff>101600</xdr:colOff>
      <xdr:row>74</xdr:row>
      <xdr:rowOff>164503</xdr:rowOff>
    </xdr:to>
    <xdr:sp macro="" textlink="">
      <xdr:nvSpPr>
        <xdr:cNvPr id="422" name="フローチャート: 判断 421"/>
        <xdr:cNvSpPr/>
      </xdr:nvSpPr>
      <xdr:spPr>
        <a:xfrm>
          <a:off x="7810500" y="127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155630</xdr:rowOff>
    </xdr:from>
    <xdr:ext cx="534377" cy="259045"/>
    <xdr:sp macro="" textlink="">
      <xdr:nvSpPr>
        <xdr:cNvPr id="423" name="テキスト ボックス 422"/>
        <xdr:cNvSpPr txBox="1"/>
      </xdr:nvSpPr>
      <xdr:spPr>
        <a:xfrm>
          <a:off x="7594111" y="1284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91033</xdr:rowOff>
    </xdr:from>
    <xdr:to>
      <xdr:col>36</xdr:col>
      <xdr:colOff>165100</xdr:colOff>
      <xdr:row>78</xdr:row>
      <xdr:rowOff>21183</xdr:rowOff>
    </xdr:to>
    <xdr:sp macro="" textlink="">
      <xdr:nvSpPr>
        <xdr:cNvPr id="424" name="フローチャート: 判断 423"/>
        <xdr:cNvSpPr/>
      </xdr:nvSpPr>
      <xdr:spPr>
        <a:xfrm>
          <a:off x="6921500" y="1329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37710</xdr:rowOff>
    </xdr:from>
    <xdr:ext cx="534377" cy="259045"/>
    <xdr:sp macro="" textlink="">
      <xdr:nvSpPr>
        <xdr:cNvPr id="425" name="テキスト ボックス 424"/>
        <xdr:cNvSpPr txBox="1"/>
      </xdr:nvSpPr>
      <xdr:spPr>
        <a:xfrm>
          <a:off x="6705111" y="130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73419</xdr:rowOff>
    </xdr:from>
    <xdr:to>
      <xdr:col>55</xdr:col>
      <xdr:colOff>50800</xdr:colOff>
      <xdr:row>79</xdr:row>
      <xdr:rowOff>3569</xdr:rowOff>
    </xdr:to>
    <xdr:sp macro="" textlink="">
      <xdr:nvSpPr>
        <xdr:cNvPr id="431" name="楕円 430"/>
        <xdr:cNvSpPr/>
      </xdr:nvSpPr>
      <xdr:spPr>
        <a:xfrm>
          <a:off x="10426700" y="1344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159796</xdr:rowOff>
    </xdr:from>
    <xdr:ext cx="469744" cy="259045"/>
    <xdr:sp macro="" textlink="">
      <xdr:nvSpPr>
        <xdr:cNvPr id="432" name="普通建設事業費 （ うち新規整備　）該当値テキスト"/>
        <xdr:cNvSpPr txBox="1"/>
      </xdr:nvSpPr>
      <xdr:spPr>
        <a:xfrm>
          <a:off x="10528300" y="133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164922</xdr:rowOff>
    </xdr:from>
    <xdr:to>
      <xdr:col>50</xdr:col>
      <xdr:colOff>165100</xdr:colOff>
      <xdr:row>78</xdr:row>
      <xdr:rowOff>95072</xdr:rowOff>
    </xdr:to>
    <xdr:sp macro="" textlink="">
      <xdr:nvSpPr>
        <xdr:cNvPr id="433" name="楕円 432"/>
        <xdr:cNvSpPr/>
      </xdr:nvSpPr>
      <xdr:spPr>
        <a:xfrm>
          <a:off x="9588500" y="133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86199</xdr:rowOff>
    </xdr:from>
    <xdr:ext cx="534377" cy="259045"/>
    <xdr:sp macro="" textlink="">
      <xdr:nvSpPr>
        <xdr:cNvPr id="434" name="テキスト ボックス 433"/>
        <xdr:cNvSpPr txBox="1"/>
      </xdr:nvSpPr>
      <xdr:spPr>
        <a:xfrm>
          <a:off x="9372111" y="1345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121056</xdr:rowOff>
    </xdr:from>
    <xdr:to>
      <xdr:col>46</xdr:col>
      <xdr:colOff>38100</xdr:colOff>
      <xdr:row>75</xdr:row>
      <xdr:rowOff>51206</xdr:rowOff>
    </xdr:to>
    <xdr:sp macro="" textlink="">
      <xdr:nvSpPr>
        <xdr:cNvPr id="435" name="楕円 434"/>
        <xdr:cNvSpPr/>
      </xdr:nvSpPr>
      <xdr:spPr>
        <a:xfrm>
          <a:off x="8699500" y="128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42333</xdr:rowOff>
    </xdr:from>
    <xdr:ext cx="534377" cy="259045"/>
    <xdr:sp macro="" textlink="">
      <xdr:nvSpPr>
        <xdr:cNvPr id="436" name="テキスト ボックス 435"/>
        <xdr:cNvSpPr txBox="1"/>
      </xdr:nvSpPr>
      <xdr:spPr>
        <a:xfrm>
          <a:off x="8483111" y="129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129007</xdr:rowOff>
    </xdr:from>
    <xdr:to>
      <xdr:col>41</xdr:col>
      <xdr:colOff>101600</xdr:colOff>
      <xdr:row>74</xdr:row>
      <xdr:rowOff>59157</xdr:rowOff>
    </xdr:to>
    <xdr:sp macro="" textlink="">
      <xdr:nvSpPr>
        <xdr:cNvPr id="437" name="楕円 436"/>
        <xdr:cNvSpPr/>
      </xdr:nvSpPr>
      <xdr:spPr>
        <a:xfrm>
          <a:off x="7810500" y="126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75684</xdr:rowOff>
    </xdr:from>
    <xdr:ext cx="534377" cy="259045"/>
    <xdr:sp macro="" textlink="">
      <xdr:nvSpPr>
        <xdr:cNvPr id="438" name="テキスト ボックス 437"/>
        <xdr:cNvSpPr txBox="1"/>
      </xdr:nvSpPr>
      <xdr:spPr>
        <a:xfrm>
          <a:off x="7594111" y="124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9855</xdr:rowOff>
    </xdr:from>
    <xdr:to>
      <xdr:col>36</xdr:col>
      <xdr:colOff>165100</xdr:colOff>
      <xdr:row>78</xdr:row>
      <xdr:rowOff>111455</xdr:rowOff>
    </xdr:to>
    <xdr:sp macro="" textlink="">
      <xdr:nvSpPr>
        <xdr:cNvPr id="439" name="楕円 438"/>
        <xdr:cNvSpPr/>
      </xdr:nvSpPr>
      <xdr:spPr>
        <a:xfrm>
          <a:off x="6921500" y="133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102582</xdr:rowOff>
    </xdr:from>
    <xdr:ext cx="534377" cy="259045"/>
    <xdr:sp macro="" textlink="">
      <xdr:nvSpPr>
        <xdr:cNvPr id="440" name="テキスト ボックス 439"/>
        <xdr:cNvSpPr txBox="1"/>
      </xdr:nvSpPr>
      <xdr:spPr>
        <a:xfrm>
          <a:off x="6705111" y="1347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24019</xdr:rowOff>
    </xdr:from>
    <xdr:to>
      <xdr:col>55</xdr:col>
      <xdr:colOff>0</xdr:colOff>
      <xdr:row>99</xdr:row>
      <xdr:rowOff>34316</xdr:rowOff>
    </xdr:to>
    <xdr:cxnSp macro="">
      <xdr:nvCxnSpPr>
        <xdr:cNvPr id="471" name="直線コネクタ 470"/>
        <xdr:cNvCxnSpPr/>
      </xdr:nvCxnSpPr>
      <xdr:spPr>
        <a:xfrm flipV="1">
          <a:off x="9639300" y="16997569"/>
          <a:ext cx="8382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81857</xdr:rowOff>
    </xdr:from>
    <xdr:to>
      <xdr:col>50</xdr:col>
      <xdr:colOff>114300</xdr:colOff>
      <xdr:row>99</xdr:row>
      <xdr:rowOff>34316</xdr:rowOff>
    </xdr:to>
    <xdr:cxnSp macro="">
      <xdr:nvCxnSpPr>
        <xdr:cNvPr id="474" name="直線コネクタ 473"/>
        <xdr:cNvCxnSpPr/>
      </xdr:nvCxnSpPr>
      <xdr:spPr>
        <a:xfrm>
          <a:off x="8750300" y="16883957"/>
          <a:ext cx="889000" cy="12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152916</xdr:rowOff>
    </xdr:from>
    <xdr:to>
      <xdr:col>45</xdr:col>
      <xdr:colOff>177800</xdr:colOff>
      <xdr:row>98</xdr:row>
      <xdr:rowOff>81857</xdr:rowOff>
    </xdr:to>
    <xdr:cxnSp macro="">
      <xdr:nvCxnSpPr>
        <xdr:cNvPr id="477" name="直線コネクタ 476"/>
        <xdr:cNvCxnSpPr/>
      </xdr:nvCxnSpPr>
      <xdr:spPr>
        <a:xfrm>
          <a:off x="7861300" y="16783566"/>
          <a:ext cx="889000" cy="10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68193</xdr:rowOff>
    </xdr:from>
    <xdr:to>
      <xdr:col>46</xdr:col>
      <xdr:colOff>38100</xdr:colOff>
      <xdr:row>98</xdr:row>
      <xdr:rowOff>169793</xdr:rowOff>
    </xdr:to>
    <xdr:sp macro="" textlink="">
      <xdr:nvSpPr>
        <xdr:cNvPr id="478" name="フローチャート: 判断 477"/>
        <xdr:cNvSpPr/>
      </xdr:nvSpPr>
      <xdr:spPr>
        <a:xfrm>
          <a:off x="8699500" y="1687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160920</xdr:rowOff>
    </xdr:from>
    <xdr:ext cx="534377" cy="259045"/>
    <xdr:sp macro="" textlink="">
      <xdr:nvSpPr>
        <xdr:cNvPr id="479" name="テキスト ボックス 478"/>
        <xdr:cNvSpPr txBox="1"/>
      </xdr:nvSpPr>
      <xdr:spPr>
        <a:xfrm>
          <a:off x="8483111" y="1696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152916</xdr:rowOff>
    </xdr:from>
    <xdr:to>
      <xdr:col>41</xdr:col>
      <xdr:colOff>50800</xdr:colOff>
      <xdr:row>98</xdr:row>
      <xdr:rowOff>122523</xdr:rowOff>
    </xdr:to>
    <xdr:cxnSp macro="">
      <xdr:nvCxnSpPr>
        <xdr:cNvPr id="480" name="直線コネクタ 479"/>
        <xdr:cNvCxnSpPr/>
      </xdr:nvCxnSpPr>
      <xdr:spPr>
        <a:xfrm flipV="1">
          <a:off x="6972300" y="16783566"/>
          <a:ext cx="889000" cy="1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61161</xdr:rowOff>
    </xdr:from>
    <xdr:to>
      <xdr:col>41</xdr:col>
      <xdr:colOff>101600</xdr:colOff>
      <xdr:row>98</xdr:row>
      <xdr:rowOff>162761</xdr:rowOff>
    </xdr:to>
    <xdr:sp macro="" textlink="">
      <xdr:nvSpPr>
        <xdr:cNvPr id="481" name="フローチャート: 判断 480"/>
        <xdr:cNvSpPr/>
      </xdr:nvSpPr>
      <xdr:spPr>
        <a:xfrm>
          <a:off x="7810500" y="1686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153888</xdr:rowOff>
    </xdr:from>
    <xdr:ext cx="534377" cy="259045"/>
    <xdr:sp macro="" textlink="">
      <xdr:nvSpPr>
        <xdr:cNvPr id="482" name="テキスト ボックス 481"/>
        <xdr:cNvSpPr txBox="1"/>
      </xdr:nvSpPr>
      <xdr:spPr>
        <a:xfrm>
          <a:off x="7594111" y="1695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62412</xdr:rowOff>
    </xdr:from>
    <xdr:to>
      <xdr:col>36</xdr:col>
      <xdr:colOff>165100</xdr:colOff>
      <xdr:row>98</xdr:row>
      <xdr:rowOff>164012</xdr:rowOff>
    </xdr:to>
    <xdr:sp macro="" textlink="">
      <xdr:nvSpPr>
        <xdr:cNvPr id="483" name="フローチャート: 判断 482"/>
        <xdr:cNvSpPr/>
      </xdr:nvSpPr>
      <xdr:spPr>
        <a:xfrm>
          <a:off x="6921500" y="168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9089</xdr:rowOff>
    </xdr:from>
    <xdr:ext cx="534377" cy="259045"/>
    <xdr:sp macro="" textlink="">
      <xdr:nvSpPr>
        <xdr:cNvPr id="484" name="テキスト ボックス 483"/>
        <xdr:cNvSpPr txBox="1"/>
      </xdr:nvSpPr>
      <xdr:spPr>
        <a:xfrm>
          <a:off x="6705111" y="166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144669</xdr:rowOff>
    </xdr:from>
    <xdr:to>
      <xdr:col>55</xdr:col>
      <xdr:colOff>50800</xdr:colOff>
      <xdr:row>99</xdr:row>
      <xdr:rowOff>74819</xdr:rowOff>
    </xdr:to>
    <xdr:sp macro="" textlink="">
      <xdr:nvSpPr>
        <xdr:cNvPr id="490" name="楕円 489"/>
        <xdr:cNvSpPr/>
      </xdr:nvSpPr>
      <xdr:spPr>
        <a:xfrm>
          <a:off x="10426700" y="169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59596</xdr:rowOff>
    </xdr:from>
    <xdr:ext cx="534377" cy="259045"/>
    <xdr:sp macro="" textlink="">
      <xdr:nvSpPr>
        <xdr:cNvPr id="491" name="普通建設事業費 （ うち更新整備　）該当値テキスト"/>
        <xdr:cNvSpPr txBox="1"/>
      </xdr:nvSpPr>
      <xdr:spPr>
        <a:xfrm>
          <a:off x="10528300" y="1686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154966</xdr:rowOff>
    </xdr:from>
    <xdr:to>
      <xdr:col>50</xdr:col>
      <xdr:colOff>165100</xdr:colOff>
      <xdr:row>99</xdr:row>
      <xdr:rowOff>85116</xdr:rowOff>
    </xdr:to>
    <xdr:sp macro="" textlink="">
      <xdr:nvSpPr>
        <xdr:cNvPr id="492" name="楕円 491"/>
        <xdr:cNvSpPr/>
      </xdr:nvSpPr>
      <xdr:spPr>
        <a:xfrm>
          <a:off x="9588500" y="16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76243</xdr:rowOff>
    </xdr:from>
    <xdr:ext cx="534377" cy="259045"/>
    <xdr:sp macro="" textlink="">
      <xdr:nvSpPr>
        <xdr:cNvPr id="493" name="テキスト ボックス 492"/>
        <xdr:cNvSpPr txBox="1"/>
      </xdr:nvSpPr>
      <xdr:spPr>
        <a:xfrm>
          <a:off x="9372111" y="170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31057</xdr:rowOff>
    </xdr:from>
    <xdr:to>
      <xdr:col>46</xdr:col>
      <xdr:colOff>38100</xdr:colOff>
      <xdr:row>98</xdr:row>
      <xdr:rowOff>132657</xdr:rowOff>
    </xdr:to>
    <xdr:sp macro="" textlink="">
      <xdr:nvSpPr>
        <xdr:cNvPr id="494" name="楕円 493"/>
        <xdr:cNvSpPr/>
      </xdr:nvSpPr>
      <xdr:spPr>
        <a:xfrm>
          <a:off x="8699500" y="168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149184</xdr:rowOff>
    </xdr:from>
    <xdr:ext cx="534377" cy="259045"/>
    <xdr:sp macro="" textlink="">
      <xdr:nvSpPr>
        <xdr:cNvPr id="495" name="テキスト ボックス 494"/>
        <xdr:cNvSpPr txBox="1"/>
      </xdr:nvSpPr>
      <xdr:spPr>
        <a:xfrm>
          <a:off x="8483111" y="166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102116</xdr:rowOff>
    </xdr:from>
    <xdr:to>
      <xdr:col>41</xdr:col>
      <xdr:colOff>101600</xdr:colOff>
      <xdr:row>98</xdr:row>
      <xdr:rowOff>32266</xdr:rowOff>
    </xdr:to>
    <xdr:sp macro="" textlink="">
      <xdr:nvSpPr>
        <xdr:cNvPr id="496" name="楕円 495"/>
        <xdr:cNvSpPr/>
      </xdr:nvSpPr>
      <xdr:spPr>
        <a:xfrm>
          <a:off x="7810500" y="167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48793</xdr:rowOff>
    </xdr:from>
    <xdr:ext cx="534377" cy="259045"/>
    <xdr:sp macro="" textlink="">
      <xdr:nvSpPr>
        <xdr:cNvPr id="497" name="テキスト ボックス 496"/>
        <xdr:cNvSpPr txBox="1"/>
      </xdr:nvSpPr>
      <xdr:spPr>
        <a:xfrm>
          <a:off x="7594111" y="1650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71723</xdr:rowOff>
    </xdr:from>
    <xdr:to>
      <xdr:col>36</xdr:col>
      <xdr:colOff>165100</xdr:colOff>
      <xdr:row>99</xdr:row>
      <xdr:rowOff>1873</xdr:rowOff>
    </xdr:to>
    <xdr:sp macro="" textlink="">
      <xdr:nvSpPr>
        <xdr:cNvPr id="498" name="楕円 497"/>
        <xdr:cNvSpPr/>
      </xdr:nvSpPr>
      <xdr:spPr>
        <a:xfrm>
          <a:off x="6921500" y="168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164450</xdr:rowOff>
    </xdr:from>
    <xdr:ext cx="534377" cy="259045"/>
    <xdr:sp macro="" textlink="">
      <xdr:nvSpPr>
        <xdr:cNvPr id="499" name="テキスト ボックス 498"/>
        <xdr:cNvSpPr txBox="1"/>
      </xdr:nvSpPr>
      <xdr:spPr>
        <a:xfrm>
          <a:off x="6705111" y="169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139831</xdr:rowOff>
    </xdr:from>
    <xdr:to>
      <xdr:col>85</xdr:col>
      <xdr:colOff>127000</xdr:colOff>
      <xdr:row>38</xdr:row>
      <xdr:rowOff>157743</xdr:rowOff>
    </xdr:to>
    <xdr:cxnSp macro="">
      <xdr:nvCxnSpPr>
        <xdr:cNvPr id="530" name="直線コネクタ 529"/>
        <xdr:cNvCxnSpPr/>
      </xdr:nvCxnSpPr>
      <xdr:spPr>
        <a:xfrm>
          <a:off x="15481300" y="6483481"/>
          <a:ext cx="838200" cy="18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139831</xdr:rowOff>
    </xdr:from>
    <xdr:to>
      <xdr:col>81</xdr:col>
      <xdr:colOff>50800</xdr:colOff>
      <xdr:row>38</xdr:row>
      <xdr:rowOff>97834</xdr:rowOff>
    </xdr:to>
    <xdr:cxnSp macro="">
      <xdr:nvCxnSpPr>
        <xdr:cNvPr id="533" name="直線コネクタ 532"/>
        <xdr:cNvCxnSpPr/>
      </xdr:nvCxnSpPr>
      <xdr:spPr>
        <a:xfrm flipV="1">
          <a:off x="14592300" y="6483481"/>
          <a:ext cx="889000" cy="1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18869</xdr:rowOff>
    </xdr:from>
    <xdr:to>
      <xdr:col>76</xdr:col>
      <xdr:colOff>114300</xdr:colOff>
      <xdr:row>38</xdr:row>
      <xdr:rowOff>97834</xdr:rowOff>
    </xdr:to>
    <xdr:cxnSp macro="">
      <xdr:nvCxnSpPr>
        <xdr:cNvPr id="536" name="直線コネクタ 535"/>
        <xdr:cNvCxnSpPr/>
      </xdr:nvCxnSpPr>
      <xdr:spPr>
        <a:xfrm>
          <a:off x="13703300" y="6533969"/>
          <a:ext cx="889000" cy="7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71690</xdr:rowOff>
    </xdr:from>
    <xdr:to>
      <xdr:col>76</xdr:col>
      <xdr:colOff>165100</xdr:colOff>
      <xdr:row>38</xdr:row>
      <xdr:rowOff>1840</xdr:rowOff>
    </xdr:to>
    <xdr:sp macro="" textlink="">
      <xdr:nvSpPr>
        <xdr:cNvPr id="537" name="フローチャート: 判断 536"/>
        <xdr:cNvSpPr/>
      </xdr:nvSpPr>
      <xdr:spPr>
        <a:xfrm>
          <a:off x="14541500" y="64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18367</xdr:rowOff>
    </xdr:from>
    <xdr:ext cx="534377" cy="259045"/>
    <xdr:sp macro="" textlink="">
      <xdr:nvSpPr>
        <xdr:cNvPr id="538" name="テキスト ボックス 537"/>
        <xdr:cNvSpPr txBox="1"/>
      </xdr:nvSpPr>
      <xdr:spPr>
        <a:xfrm>
          <a:off x="14325111" y="619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154641</xdr:rowOff>
    </xdr:from>
    <xdr:to>
      <xdr:col>71</xdr:col>
      <xdr:colOff>177800</xdr:colOff>
      <xdr:row>38</xdr:row>
      <xdr:rowOff>18869</xdr:rowOff>
    </xdr:to>
    <xdr:cxnSp macro="">
      <xdr:nvCxnSpPr>
        <xdr:cNvPr id="539" name="直線コネクタ 538"/>
        <xdr:cNvCxnSpPr/>
      </xdr:nvCxnSpPr>
      <xdr:spPr>
        <a:xfrm>
          <a:off x="12814300" y="6498291"/>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125607</xdr:rowOff>
    </xdr:from>
    <xdr:to>
      <xdr:col>72</xdr:col>
      <xdr:colOff>38100</xdr:colOff>
      <xdr:row>38</xdr:row>
      <xdr:rowOff>55756</xdr:rowOff>
    </xdr:to>
    <xdr:sp macro="" textlink="">
      <xdr:nvSpPr>
        <xdr:cNvPr id="540" name="フローチャート: 判断 539"/>
        <xdr:cNvSpPr/>
      </xdr:nvSpPr>
      <xdr:spPr>
        <a:xfrm>
          <a:off x="13652500" y="64692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72284</xdr:rowOff>
    </xdr:from>
    <xdr:ext cx="534377" cy="259045"/>
    <xdr:sp macro="" textlink="">
      <xdr:nvSpPr>
        <xdr:cNvPr id="541" name="テキスト ボックス 540"/>
        <xdr:cNvSpPr txBox="1"/>
      </xdr:nvSpPr>
      <xdr:spPr>
        <a:xfrm>
          <a:off x="13436111" y="62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165677</xdr:rowOff>
    </xdr:from>
    <xdr:to>
      <xdr:col>67</xdr:col>
      <xdr:colOff>101600</xdr:colOff>
      <xdr:row>39</xdr:row>
      <xdr:rowOff>95827</xdr:rowOff>
    </xdr:to>
    <xdr:sp macro="" textlink="">
      <xdr:nvSpPr>
        <xdr:cNvPr id="542" name="フローチャート: 判断 541"/>
        <xdr:cNvSpPr/>
      </xdr:nvSpPr>
      <xdr:spPr>
        <a:xfrm>
          <a:off x="12763500" y="66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86954</xdr:rowOff>
    </xdr:from>
    <xdr:ext cx="469744" cy="259045"/>
    <xdr:sp macro="" textlink="">
      <xdr:nvSpPr>
        <xdr:cNvPr id="543" name="テキスト ボックス 542"/>
        <xdr:cNvSpPr txBox="1"/>
      </xdr:nvSpPr>
      <xdr:spPr>
        <a:xfrm>
          <a:off x="12579428" y="677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106943</xdr:rowOff>
    </xdr:from>
    <xdr:to>
      <xdr:col>85</xdr:col>
      <xdr:colOff>177800</xdr:colOff>
      <xdr:row>39</xdr:row>
      <xdr:rowOff>37093</xdr:rowOff>
    </xdr:to>
    <xdr:sp macro="" textlink="">
      <xdr:nvSpPr>
        <xdr:cNvPr id="549" name="楕円 548"/>
        <xdr:cNvSpPr/>
      </xdr:nvSpPr>
      <xdr:spPr>
        <a:xfrm>
          <a:off x="16268700" y="66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53513</xdr:rowOff>
    </xdr:from>
    <xdr:ext cx="469744" cy="259045"/>
    <xdr:sp macro="" textlink="">
      <xdr:nvSpPr>
        <xdr:cNvPr id="550" name="災害復旧事業費該当値テキスト"/>
        <xdr:cNvSpPr txBox="1"/>
      </xdr:nvSpPr>
      <xdr:spPr>
        <a:xfrm>
          <a:off x="16370300" y="65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89031</xdr:rowOff>
    </xdr:from>
    <xdr:to>
      <xdr:col>81</xdr:col>
      <xdr:colOff>101600</xdr:colOff>
      <xdr:row>38</xdr:row>
      <xdr:rowOff>19180</xdr:rowOff>
    </xdr:to>
    <xdr:sp macro="" textlink="">
      <xdr:nvSpPr>
        <xdr:cNvPr id="551" name="楕円 550"/>
        <xdr:cNvSpPr/>
      </xdr:nvSpPr>
      <xdr:spPr>
        <a:xfrm>
          <a:off x="15430500" y="64326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35708</xdr:rowOff>
    </xdr:from>
    <xdr:ext cx="534377" cy="259045"/>
    <xdr:sp macro="" textlink="">
      <xdr:nvSpPr>
        <xdr:cNvPr id="552" name="テキスト ボックス 551"/>
        <xdr:cNvSpPr txBox="1"/>
      </xdr:nvSpPr>
      <xdr:spPr>
        <a:xfrm>
          <a:off x="15214111" y="62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47034</xdr:rowOff>
    </xdr:from>
    <xdr:to>
      <xdr:col>76</xdr:col>
      <xdr:colOff>165100</xdr:colOff>
      <xdr:row>38</xdr:row>
      <xdr:rowOff>148634</xdr:rowOff>
    </xdr:to>
    <xdr:sp macro="" textlink="">
      <xdr:nvSpPr>
        <xdr:cNvPr id="553" name="楕円 552"/>
        <xdr:cNvSpPr/>
      </xdr:nvSpPr>
      <xdr:spPr>
        <a:xfrm>
          <a:off x="14541500" y="65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139761</xdr:rowOff>
    </xdr:from>
    <xdr:ext cx="534377" cy="259045"/>
    <xdr:sp macro="" textlink="">
      <xdr:nvSpPr>
        <xdr:cNvPr id="554" name="テキスト ボックス 553"/>
        <xdr:cNvSpPr txBox="1"/>
      </xdr:nvSpPr>
      <xdr:spPr>
        <a:xfrm>
          <a:off x="14325111" y="66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139519</xdr:rowOff>
    </xdr:from>
    <xdr:to>
      <xdr:col>72</xdr:col>
      <xdr:colOff>38100</xdr:colOff>
      <xdr:row>38</xdr:row>
      <xdr:rowOff>69669</xdr:rowOff>
    </xdr:to>
    <xdr:sp macro="" textlink="">
      <xdr:nvSpPr>
        <xdr:cNvPr id="555" name="楕円 554"/>
        <xdr:cNvSpPr/>
      </xdr:nvSpPr>
      <xdr:spPr>
        <a:xfrm>
          <a:off x="13652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60796</xdr:rowOff>
    </xdr:from>
    <xdr:ext cx="534377" cy="259045"/>
    <xdr:sp macro="" textlink="">
      <xdr:nvSpPr>
        <xdr:cNvPr id="556" name="テキスト ボックス 555"/>
        <xdr:cNvSpPr txBox="1"/>
      </xdr:nvSpPr>
      <xdr:spPr>
        <a:xfrm>
          <a:off x="13436111" y="65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103841</xdr:rowOff>
    </xdr:from>
    <xdr:to>
      <xdr:col>67</xdr:col>
      <xdr:colOff>101600</xdr:colOff>
      <xdr:row>38</xdr:row>
      <xdr:rowOff>33990</xdr:rowOff>
    </xdr:to>
    <xdr:sp macro="" textlink="">
      <xdr:nvSpPr>
        <xdr:cNvPr id="557" name="楕円 556"/>
        <xdr:cNvSpPr/>
      </xdr:nvSpPr>
      <xdr:spPr>
        <a:xfrm>
          <a:off x="12763500" y="6447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50518</xdr:rowOff>
    </xdr:from>
    <xdr:ext cx="534377" cy="259045"/>
    <xdr:sp macro="" textlink="">
      <xdr:nvSpPr>
        <xdr:cNvPr id="558" name="テキスト ボックス 557"/>
        <xdr:cNvSpPr txBox="1"/>
      </xdr:nvSpPr>
      <xdr:spPr>
        <a:xfrm>
          <a:off x="12547111" y="62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104113</xdr:rowOff>
    </xdr:from>
    <xdr:to>
      <xdr:col>85</xdr:col>
      <xdr:colOff>127000</xdr:colOff>
      <xdr:row>77</xdr:row>
      <xdr:rowOff>124870</xdr:rowOff>
    </xdr:to>
    <xdr:cxnSp macro="">
      <xdr:nvCxnSpPr>
        <xdr:cNvPr id="638" name="直線コネクタ 637"/>
        <xdr:cNvCxnSpPr/>
      </xdr:nvCxnSpPr>
      <xdr:spPr>
        <a:xfrm flipV="1">
          <a:off x="15481300" y="13305763"/>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9"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46065</xdr:rowOff>
    </xdr:from>
    <xdr:to>
      <xdr:col>81</xdr:col>
      <xdr:colOff>50800</xdr:colOff>
      <xdr:row>77</xdr:row>
      <xdr:rowOff>124870</xdr:rowOff>
    </xdr:to>
    <xdr:cxnSp macro="">
      <xdr:nvCxnSpPr>
        <xdr:cNvPr id="641" name="直線コネクタ 640"/>
        <xdr:cNvCxnSpPr/>
      </xdr:nvCxnSpPr>
      <xdr:spPr>
        <a:xfrm>
          <a:off x="14592300" y="13076265"/>
          <a:ext cx="889000" cy="25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3" name="テキスト ボックス 642"/>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46065</xdr:rowOff>
    </xdr:from>
    <xdr:to>
      <xdr:col>76</xdr:col>
      <xdr:colOff>114300</xdr:colOff>
      <xdr:row>78</xdr:row>
      <xdr:rowOff>1668</xdr:rowOff>
    </xdr:to>
    <xdr:cxnSp macro="">
      <xdr:nvCxnSpPr>
        <xdr:cNvPr id="644" name="直線コネクタ 643"/>
        <xdr:cNvCxnSpPr/>
      </xdr:nvCxnSpPr>
      <xdr:spPr>
        <a:xfrm flipV="1">
          <a:off x="13703300" y="13076265"/>
          <a:ext cx="889000" cy="29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153877</xdr:rowOff>
    </xdr:from>
    <xdr:to>
      <xdr:col>76</xdr:col>
      <xdr:colOff>165100</xdr:colOff>
      <xdr:row>78</xdr:row>
      <xdr:rowOff>84027</xdr:rowOff>
    </xdr:to>
    <xdr:sp macro="" textlink="">
      <xdr:nvSpPr>
        <xdr:cNvPr id="645" name="フローチャート: 判断 644"/>
        <xdr:cNvSpPr/>
      </xdr:nvSpPr>
      <xdr:spPr>
        <a:xfrm>
          <a:off x="14541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75154</xdr:rowOff>
    </xdr:from>
    <xdr:ext cx="534377" cy="259045"/>
    <xdr:sp macro="" textlink="">
      <xdr:nvSpPr>
        <xdr:cNvPr id="646" name="テキスト ボックス 645"/>
        <xdr:cNvSpPr txBox="1"/>
      </xdr:nvSpPr>
      <xdr:spPr>
        <a:xfrm>
          <a:off x="14325111" y="134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168670</xdr:rowOff>
    </xdr:from>
    <xdr:to>
      <xdr:col>71</xdr:col>
      <xdr:colOff>177800</xdr:colOff>
      <xdr:row>78</xdr:row>
      <xdr:rowOff>1668</xdr:rowOff>
    </xdr:to>
    <xdr:cxnSp macro="">
      <xdr:nvCxnSpPr>
        <xdr:cNvPr id="647" name="直線コネクタ 646"/>
        <xdr:cNvCxnSpPr/>
      </xdr:nvCxnSpPr>
      <xdr:spPr>
        <a:xfrm>
          <a:off x="12814300" y="13370320"/>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167920</xdr:rowOff>
    </xdr:from>
    <xdr:to>
      <xdr:col>72</xdr:col>
      <xdr:colOff>38100</xdr:colOff>
      <xdr:row>78</xdr:row>
      <xdr:rowOff>98070</xdr:rowOff>
    </xdr:to>
    <xdr:sp macro="" textlink="">
      <xdr:nvSpPr>
        <xdr:cNvPr id="648" name="フローチャート: 判断 647"/>
        <xdr:cNvSpPr/>
      </xdr:nvSpPr>
      <xdr:spPr>
        <a:xfrm>
          <a:off x="13652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89197</xdr:rowOff>
    </xdr:from>
    <xdr:ext cx="534377" cy="259045"/>
    <xdr:sp macro="" textlink="">
      <xdr:nvSpPr>
        <xdr:cNvPr id="649" name="テキスト ボックス 648"/>
        <xdr:cNvSpPr txBox="1"/>
      </xdr:nvSpPr>
      <xdr:spPr>
        <a:xfrm>
          <a:off x="13436111" y="134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171180</xdr:rowOff>
    </xdr:from>
    <xdr:to>
      <xdr:col>67</xdr:col>
      <xdr:colOff>101600</xdr:colOff>
      <xdr:row>78</xdr:row>
      <xdr:rowOff>101330</xdr:rowOff>
    </xdr:to>
    <xdr:sp macro="" textlink="">
      <xdr:nvSpPr>
        <xdr:cNvPr id="650" name="フローチャート: 判断 649"/>
        <xdr:cNvSpPr/>
      </xdr:nvSpPr>
      <xdr:spPr>
        <a:xfrm>
          <a:off x="12763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92457</xdr:rowOff>
    </xdr:from>
    <xdr:ext cx="534377" cy="259045"/>
    <xdr:sp macro="" textlink="">
      <xdr:nvSpPr>
        <xdr:cNvPr id="651" name="テキスト ボックス 650"/>
        <xdr:cNvSpPr txBox="1"/>
      </xdr:nvSpPr>
      <xdr:spPr>
        <a:xfrm>
          <a:off x="12547111" y="134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53313</xdr:rowOff>
    </xdr:from>
    <xdr:to>
      <xdr:col>85</xdr:col>
      <xdr:colOff>177800</xdr:colOff>
      <xdr:row>77</xdr:row>
      <xdr:rowOff>154913</xdr:rowOff>
    </xdr:to>
    <xdr:sp macro="" textlink="">
      <xdr:nvSpPr>
        <xdr:cNvPr id="657" name="楕円 656"/>
        <xdr:cNvSpPr/>
      </xdr:nvSpPr>
      <xdr:spPr>
        <a:xfrm>
          <a:off x="16268700" y="132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76190</xdr:rowOff>
    </xdr:from>
    <xdr:ext cx="599010" cy="259045"/>
    <xdr:sp macro="" textlink="">
      <xdr:nvSpPr>
        <xdr:cNvPr id="658" name="公債費該当値テキスト"/>
        <xdr:cNvSpPr txBox="1"/>
      </xdr:nvSpPr>
      <xdr:spPr>
        <a:xfrm>
          <a:off x="16370300" y="1310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74070</xdr:rowOff>
    </xdr:from>
    <xdr:to>
      <xdr:col>81</xdr:col>
      <xdr:colOff>101600</xdr:colOff>
      <xdr:row>78</xdr:row>
      <xdr:rowOff>4220</xdr:rowOff>
    </xdr:to>
    <xdr:sp macro="" textlink="">
      <xdr:nvSpPr>
        <xdr:cNvPr id="659" name="楕円 658"/>
        <xdr:cNvSpPr/>
      </xdr:nvSpPr>
      <xdr:spPr>
        <a:xfrm>
          <a:off x="15430500" y="132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20747</xdr:rowOff>
    </xdr:from>
    <xdr:ext cx="534377" cy="259045"/>
    <xdr:sp macro="" textlink="">
      <xdr:nvSpPr>
        <xdr:cNvPr id="660" name="テキスト ボックス 659"/>
        <xdr:cNvSpPr txBox="1"/>
      </xdr:nvSpPr>
      <xdr:spPr>
        <a:xfrm>
          <a:off x="15214111" y="1305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166715</xdr:rowOff>
    </xdr:from>
    <xdr:to>
      <xdr:col>76</xdr:col>
      <xdr:colOff>165100</xdr:colOff>
      <xdr:row>76</xdr:row>
      <xdr:rowOff>96865</xdr:rowOff>
    </xdr:to>
    <xdr:sp macro="" textlink="">
      <xdr:nvSpPr>
        <xdr:cNvPr id="661" name="楕円 660"/>
        <xdr:cNvSpPr/>
      </xdr:nvSpPr>
      <xdr:spPr>
        <a:xfrm>
          <a:off x="14541500" y="130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113392</xdr:rowOff>
    </xdr:from>
    <xdr:ext cx="599010" cy="259045"/>
    <xdr:sp macro="" textlink="">
      <xdr:nvSpPr>
        <xdr:cNvPr id="662" name="テキスト ボックス 661"/>
        <xdr:cNvSpPr txBox="1"/>
      </xdr:nvSpPr>
      <xdr:spPr>
        <a:xfrm>
          <a:off x="14292795" y="1280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122318</xdr:rowOff>
    </xdr:from>
    <xdr:to>
      <xdr:col>72</xdr:col>
      <xdr:colOff>38100</xdr:colOff>
      <xdr:row>78</xdr:row>
      <xdr:rowOff>52468</xdr:rowOff>
    </xdr:to>
    <xdr:sp macro="" textlink="">
      <xdr:nvSpPr>
        <xdr:cNvPr id="663" name="楕円 662"/>
        <xdr:cNvSpPr/>
      </xdr:nvSpPr>
      <xdr:spPr>
        <a:xfrm>
          <a:off x="13652500" y="133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68995</xdr:rowOff>
    </xdr:from>
    <xdr:ext cx="534377" cy="259045"/>
    <xdr:sp macro="" textlink="">
      <xdr:nvSpPr>
        <xdr:cNvPr id="664" name="テキスト ボックス 663"/>
        <xdr:cNvSpPr txBox="1"/>
      </xdr:nvSpPr>
      <xdr:spPr>
        <a:xfrm>
          <a:off x="13436111" y="1309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117870</xdr:rowOff>
    </xdr:from>
    <xdr:to>
      <xdr:col>67</xdr:col>
      <xdr:colOff>101600</xdr:colOff>
      <xdr:row>78</xdr:row>
      <xdr:rowOff>48020</xdr:rowOff>
    </xdr:to>
    <xdr:sp macro="" textlink="">
      <xdr:nvSpPr>
        <xdr:cNvPr id="665" name="楕円 664"/>
        <xdr:cNvSpPr/>
      </xdr:nvSpPr>
      <xdr:spPr>
        <a:xfrm>
          <a:off x="12763500" y="13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64547</xdr:rowOff>
    </xdr:from>
    <xdr:ext cx="534377" cy="259045"/>
    <xdr:sp macro="" textlink="">
      <xdr:nvSpPr>
        <xdr:cNvPr id="666" name="テキスト ボックス 665"/>
        <xdr:cNvSpPr txBox="1"/>
      </xdr:nvSpPr>
      <xdr:spPr>
        <a:xfrm>
          <a:off x="12547111" y="13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69611</xdr:rowOff>
    </xdr:from>
    <xdr:to>
      <xdr:col>85</xdr:col>
      <xdr:colOff>127000</xdr:colOff>
      <xdr:row>98</xdr:row>
      <xdr:rowOff>140177</xdr:rowOff>
    </xdr:to>
    <xdr:cxnSp macro="">
      <xdr:nvCxnSpPr>
        <xdr:cNvPr id="695" name="直線コネクタ 694"/>
        <xdr:cNvCxnSpPr/>
      </xdr:nvCxnSpPr>
      <xdr:spPr>
        <a:xfrm>
          <a:off x="15481300" y="16871711"/>
          <a:ext cx="8382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69611</xdr:rowOff>
    </xdr:from>
    <xdr:to>
      <xdr:col>81</xdr:col>
      <xdr:colOff>50800</xdr:colOff>
      <xdr:row>98</xdr:row>
      <xdr:rowOff>139015</xdr:rowOff>
    </xdr:to>
    <xdr:cxnSp macro="">
      <xdr:nvCxnSpPr>
        <xdr:cNvPr id="698" name="直線コネクタ 697"/>
        <xdr:cNvCxnSpPr/>
      </xdr:nvCxnSpPr>
      <xdr:spPr>
        <a:xfrm flipV="1">
          <a:off x="14592300" y="16871711"/>
          <a:ext cx="889000" cy="6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0" name="テキスト ボックス 699"/>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139015</xdr:rowOff>
    </xdr:from>
    <xdr:to>
      <xdr:col>76</xdr:col>
      <xdr:colOff>114300</xdr:colOff>
      <xdr:row>98</xdr:row>
      <xdr:rowOff>163661</xdr:rowOff>
    </xdr:to>
    <xdr:cxnSp macro="">
      <xdr:nvCxnSpPr>
        <xdr:cNvPr id="701" name="直線コネクタ 700"/>
        <xdr:cNvCxnSpPr/>
      </xdr:nvCxnSpPr>
      <xdr:spPr>
        <a:xfrm flipV="1">
          <a:off x="13703300" y="16941115"/>
          <a:ext cx="889000" cy="2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99182</xdr:rowOff>
    </xdr:from>
    <xdr:to>
      <xdr:col>76</xdr:col>
      <xdr:colOff>165100</xdr:colOff>
      <xdr:row>99</xdr:row>
      <xdr:rowOff>29332</xdr:rowOff>
    </xdr:to>
    <xdr:sp macro="" textlink="">
      <xdr:nvSpPr>
        <xdr:cNvPr id="702" name="フローチャート: 判断 701"/>
        <xdr:cNvSpPr/>
      </xdr:nvSpPr>
      <xdr:spPr>
        <a:xfrm>
          <a:off x="14541500" y="1690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20459</xdr:rowOff>
    </xdr:from>
    <xdr:ext cx="534377" cy="259045"/>
    <xdr:sp macro="" textlink="">
      <xdr:nvSpPr>
        <xdr:cNvPr id="703" name="テキスト ボックス 702"/>
        <xdr:cNvSpPr txBox="1"/>
      </xdr:nvSpPr>
      <xdr:spPr>
        <a:xfrm>
          <a:off x="14325111" y="169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163661</xdr:rowOff>
    </xdr:from>
    <xdr:to>
      <xdr:col>71</xdr:col>
      <xdr:colOff>177800</xdr:colOff>
      <xdr:row>99</xdr:row>
      <xdr:rowOff>8124</xdr:rowOff>
    </xdr:to>
    <xdr:cxnSp macro="">
      <xdr:nvCxnSpPr>
        <xdr:cNvPr id="704" name="直線コネクタ 703"/>
        <xdr:cNvCxnSpPr/>
      </xdr:nvCxnSpPr>
      <xdr:spPr>
        <a:xfrm flipV="1">
          <a:off x="12814300" y="16965761"/>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86354</xdr:rowOff>
    </xdr:from>
    <xdr:to>
      <xdr:col>72</xdr:col>
      <xdr:colOff>38100</xdr:colOff>
      <xdr:row>99</xdr:row>
      <xdr:rowOff>16504</xdr:rowOff>
    </xdr:to>
    <xdr:sp macro="" textlink="">
      <xdr:nvSpPr>
        <xdr:cNvPr id="705" name="フローチャート: 判断 704"/>
        <xdr:cNvSpPr/>
      </xdr:nvSpPr>
      <xdr:spPr>
        <a:xfrm>
          <a:off x="13652500" y="1688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33031</xdr:rowOff>
    </xdr:from>
    <xdr:ext cx="534377" cy="259045"/>
    <xdr:sp macro="" textlink="">
      <xdr:nvSpPr>
        <xdr:cNvPr id="706" name="テキスト ボックス 705"/>
        <xdr:cNvSpPr txBox="1"/>
      </xdr:nvSpPr>
      <xdr:spPr>
        <a:xfrm>
          <a:off x="13436111" y="166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116565</xdr:rowOff>
    </xdr:from>
    <xdr:to>
      <xdr:col>67</xdr:col>
      <xdr:colOff>101600</xdr:colOff>
      <xdr:row>99</xdr:row>
      <xdr:rowOff>46715</xdr:rowOff>
    </xdr:to>
    <xdr:sp macro="" textlink="">
      <xdr:nvSpPr>
        <xdr:cNvPr id="707" name="フローチャート: 判断 706"/>
        <xdr:cNvSpPr/>
      </xdr:nvSpPr>
      <xdr:spPr>
        <a:xfrm>
          <a:off x="12763500" y="169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63242</xdr:rowOff>
    </xdr:from>
    <xdr:ext cx="534377" cy="259045"/>
    <xdr:sp macro="" textlink="">
      <xdr:nvSpPr>
        <xdr:cNvPr id="708" name="テキスト ボックス 707"/>
        <xdr:cNvSpPr txBox="1"/>
      </xdr:nvSpPr>
      <xdr:spPr>
        <a:xfrm>
          <a:off x="12547111" y="166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89377</xdr:rowOff>
    </xdr:from>
    <xdr:to>
      <xdr:col>85</xdr:col>
      <xdr:colOff>177800</xdr:colOff>
      <xdr:row>99</xdr:row>
      <xdr:rowOff>19527</xdr:rowOff>
    </xdr:to>
    <xdr:sp macro="" textlink="">
      <xdr:nvSpPr>
        <xdr:cNvPr id="714" name="楕円 713"/>
        <xdr:cNvSpPr/>
      </xdr:nvSpPr>
      <xdr:spPr>
        <a:xfrm>
          <a:off x="16268700" y="168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5"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18811</xdr:rowOff>
    </xdr:from>
    <xdr:to>
      <xdr:col>81</xdr:col>
      <xdr:colOff>101600</xdr:colOff>
      <xdr:row>98</xdr:row>
      <xdr:rowOff>120411</xdr:rowOff>
    </xdr:to>
    <xdr:sp macro="" textlink="">
      <xdr:nvSpPr>
        <xdr:cNvPr id="716" name="楕円 715"/>
        <xdr:cNvSpPr/>
      </xdr:nvSpPr>
      <xdr:spPr>
        <a:xfrm>
          <a:off x="15430500" y="168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136938</xdr:rowOff>
    </xdr:from>
    <xdr:ext cx="534377" cy="259045"/>
    <xdr:sp macro="" textlink="">
      <xdr:nvSpPr>
        <xdr:cNvPr id="717" name="テキスト ボックス 716"/>
        <xdr:cNvSpPr txBox="1"/>
      </xdr:nvSpPr>
      <xdr:spPr>
        <a:xfrm>
          <a:off x="15214111" y="1659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88215</xdr:rowOff>
    </xdr:from>
    <xdr:to>
      <xdr:col>76</xdr:col>
      <xdr:colOff>165100</xdr:colOff>
      <xdr:row>99</xdr:row>
      <xdr:rowOff>18365</xdr:rowOff>
    </xdr:to>
    <xdr:sp macro="" textlink="">
      <xdr:nvSpPr>
        <xdr:cNvPr id="718" name="楕円 717"/>
        <xdr:cNvSpPr/>
      </xdr:nvSpPr>
      <xdr:spPr>
        <a:xfrm>
          <a:off x="14541500" y="168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34892</xdr:rowOff>
    </xdr:from>
    <xdr:ext cx="534377" cy="259045"/>
    <xdr:sp macro="" textlink="">
      <xdr:nvSpPr>
        <xdr:cNvPr id="719" name="テキスト ボックス 718"/>
        <xdr:cNvSpPr txBox="1"/>
      </xdr:nvSpPr>
      <xdr:spPr>
        <a:xfrm>
          <a:off x="14325111" y="166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112861</xdr:rowOff>
    </xdr:from>
    <xdr:to>
      <xdr:col>72</xdr:col>
      <xdr:colOff>38100</xdr:colOff>
      <xdr:row>99</xdr:row>
      <xdr:rowOff>43011</xdr:rowOff>
    </xdr:to>
    <xdr:sp macro="" textlink="">
      <xdr:nvSpPr>
        <xdr:cNvPr id="720" name="楕円 719"/>
        <xdr:cNvSpPr/>
      </xdr:nvSpPr>
      <xdr:spPr>
        <a:xfrm>
          <a:off x="13652500" y="169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34138</xdr:rowOff>
    </xdr:from>
    <xdr:ext cx="534377" cy="259045"/>
    <xdr:sp macro="" textlink="">
      <xdr:nvSpPr>
        <xdr:cNvPr id="721" name="テキスト ボックス 720"/>
        <xdr:cNvSpPr txBox="1"/>
      </xdr:nvSpPr>
      <xdr:spPr>
        <a:xfrm>
          <a:off x="13436111" y="170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128774</xdr:rowOff>
    </xdr:from>
    <xdr:to>
      <xdr:col>67</xdr:col>
      <xdr:colOff>101600</xdr:colOff>
      <xdr:row>99</xdr:row>
      <xdr:rowOff>58924</xdr:rowOff>
    </xdr:to>
    <xdr:sp macro="" textlink="">
      <xdr:nvSpPr>
        <xdr:cNvPr id="722" name="楕円 721"/>
        <xdr:cNvSpPr/>
      </xdr:nvSpPr>
      <xdr:spPr>
        <a:xfrm>
          <a:off x="12763500" y="169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50051</xdr:rowOff>
    </xdr:from>
    <xdr:ext cx="534377" cy="259045"/>
    <xdr:sp macro="" textlink="">
      <xdr:nvSpPr>
        <xdr:cNvPr id="723" name="テキスト ボックス 722"/>
        <xdr:cNvSpPr txBox="1"/>
      </xdr:nvSpPr>
      <xdr:spPr>
        <a:xfrm>
          <a:off x="12547111" y="1702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1919</xdr:rowOff>
    </xdr:from>
    <xdr:to>
      <xdr:col>116</xdr:col>
      <xdr:colOff>63500</xdr:colOff>
      <xdr:row>38</xdr:row>
      <xdr:rowOff>35752</xdr:rowOff>
    </xdr:to>
    <xdr:cxnSp macro="">
      <xdr:nvCxnSpPr>
        <xdr:cNvPr id="754" name="直線コネクタ 753"/>
        <xdr:cNvCxnSpPr/>
      </xdr:nvCxnSpPr>
      <xdr:spPr>
        <a:xfrm flipV="1">
          <a:off x="21323300" y="6517019"/>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5"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12957</xdr:rowOff>
    </xdr:from>
    <xdr:to>
      <xdr:col>111</xdr:col>
      <xdr:colOff>177800</xdr:colOff>
      <xdr:row>38</xdr:row>
      <xdr:rowOff>35752</xdr:rowOff>
    </xdr:to>
    <xdr:cxnSp macro="">
      <xdr:nvCxnSpPr>
        <xdr:cNvPr id="757" name="直線コネクタ 756"/>
        <xdr:cNvCxnSpPr/>
      </xdr:nvCxnSpPr>
      <xdr:spPr>
        <a:xfrm>
          <a:off x="20434300" y="6528057"/>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59" name="テキスト ボックス 758"/>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12957</xdr:rowOff>
    </xdr:from>
    <xdr:to>
      <xdr:col>107</xdr:col>
      <xdr:colOff>50800</xdr:colOff>
      <xdr:row>39</xdr:row>
      <xdr:rowOff>15374</xdr:rowOff>
    </xdr:to>
    <xdr:cxnSp macro="">
      <xdr:nvCxnSpPr>
        <xdr:cNvPr id="760" name="直線コネクタ 759"/>
        <xdr:cNvCxnSpPr/>
      </xdr:nvCxnSpPr>
      <xdr:spPr>
        <a:xfrm flipV="1">
          <a:off x="19545300" y="6528057"/>
          <a:ext cx="889000" cy="17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43800</xdr:rowOff>
    </xdr:from>
    <xdr:to>
      <xdr:col>107</xdr:col>
      <xdr:colOff>101600</xdr:colOff>
      <xdr:row>38</xdr:row>
      <xdr:rowOff>145400</xdr:rowOff>
    </xdr:to>
    <xdr:sp macro="" textlink="">
      <xdr:nvSpPr>
        <xdr:cNvPr id="761" name="フローチャート: 判断 760"/>
        <xdr:cNvSpPr/>
      </xdr:nvSpPr>
      <xdr:spPr>
        <a:xfrm>
          <a:off x="20383500" y="65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136527</xdr:rowOff>
    </xdr:from>
    <xdr:ext cx="469744" cy="259045"/>
    <xdr:sp macro="" textlink="">
      <xdr:nvSpPr>
        <xdr:cNvPr id="762" name="テキスト ボックス 761"/>
        <xdr:cNvSpPr txBox="1"/>
      </xdr:nvSpPr>
      <xdr:spPr>
        <a:xfrm>
          <a:off x="20199428" y="66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15374</xdr:rowOff>
    </xdr:from>
    <xdr:to>
      <xdr:col>102</xdr:col>
      <xdr:colOff>114300</xdr:colOff>
      <xdr:row>39</xdr:row>
      <xdr:rowOff>22722</xdr:rowOff>
    </xdr:to>
    <xdr:cxnSp macro="">
      <xdr:nvCxnSpPr>
        <xdr:cNvPr id="763" name="直線コネクタ 762"/>
        <xdr:cNvCxnSpPr/>
      </xdr:nvCxnSpPr>
      <xdr:spPr>
        <a:xfrm flipV="1">
          <a:off x="18656300" y="6701924"/>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70253</xdr:rowOff>
    </xdr:from>
    <xdr:to>
      <xdr:col>102</xdr:col>
      <xdr:colOff>165100</xdr:colOff>
      <xdr:row>39</xdr:row>
      <xdr:rowOff>403</xdr:rowOff>
    </xdr:to>
    <xdr:sp macro="" textlink="">
      <xdr:nvSpPr>
        <xdr:cNvPr id="764" name="フローチャート: 判断 763"/>
        <xdr:cNvSpPr/>
      </xdr:nvSpPr>
      <xdr:spPr>
        <a:xfrm>
          <a:off x="19494500" y="65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16930</xdr:rowOff>
    </xdr:from>
    <xdr:ext cx="469744" cy="259045"/>
    <xdr:sp macro="" textlink="">
      <xdr:nvSpPr>
        <xdr:cNvPr id="765" name="テキスト ボックス 764"/>
        <xdr:cNvSpPr txBox="1"/>
      </xdr:nvSpPr>
      <xdr:spPr>
        <a:xfrm>
          <a:off x="19310428" y="636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122079</xdr:rowOff>
    </xdr:from>
    <xdr:to>
      <xdr:col>98</xdr:col>
      <xdr:colOff>38100</xdr:colOff>
      <xdr:row>39</xdr:row>
      <xdr:rowOff>52229</xdr:rowOff>
    </xdr:to>
    <xdr:sp macro="" textlink="">
      <xdr:nvSpPr>
        <xdr:cNvPr id="766" name="フローチャート: 判断 765"/>
        <xdr:cNvSpPr/>
      </xdr:nvSpPr>
      <xdr:spPr>
        <a:xfrm>
          <a:off x="18605500" y="66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68757</xdr:rowOff>
    </xdr:from>
    <xdr:ext cx="469744" cy="259045"/>
    <xdr:sp macro="" textlink="">
      <xdr:nvSpPr>
        <xdr:cNvPr id="767" name="テキスト ボックス 766"/>
        <xdr:cNvSpPr txBox="1"/>
      </xdr:nvSpPr>
      <xdr:spPr>
        <a:xfrm>
          <a:off x="18421428" y="64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122570</xdr:rowOff>
    </xdr:from>
    <xdr:to>
      <xdr:col>116</xdr:col>
      <xdr:colOff>114300</xdr:colOff>
      <xdr:row>38</xdr:row>
      <xdr:rowOff>52719</xdr:rowOff>
    </xdr:to>
    <xdr:sp macro="" textlink="">
      <xdr:nvSpPr>
        <xdr:cNvPr id="773" name="楕円 772"/>
        <xdr:cNvSpPr/>
      </xdr:nvSpPr>
      <xdr:spPr>
        <a:xfrm>
          <a:off x="22110700" y="64662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145447</xdr:rowOff>
    </xdr:from>
    <xdr:ext cx="469744" cy="259045"/>
    <xdr:sp macro="" textlink="">
      <xdr:nvSpPr>
        <xdr:cNvPr id="774" name="投資及び出資金該当値テキスト"/>
        <xdr:cNvSpPr txBox="1"/>
      </xdr:nvSpPr>
      <xdr:spPr>
        <a:xfrm>
          <a:off x="22212300" y="631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156402</xdr:rowOff>
    </xdr:from>
    <xdr:to>
      <xdr:col>112</xdr:col>
      <xdr:colOff>38100</xdr:colOff>
      <xdr:row>38</xdr:row>
      <xdr:rowOff>86553</xdr:rowOff>
    </xdr:to>
    <xdr:sp macro="" textlink="">
      <xdr:nvSpPr>
        <xdr:cNvPr id="775" name="楕円 774"/>
        <xdr:cNvSpPr/>
      </xdr:nvSpPr>
      <xdr:spPr>
        <a:xfrm>
          <a:off x="21272500" y="65000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103079</xdr:rowOff>
    </xdr:from>
    <xdr:ext cx="469744" cy="259045"/>
    <xdr:sp macro="" textlink="">
      <xdr:nvSpPr>
        <xdr:cNvPr id="776" name="テキスト ボックス 775"/>
        <xdr:cNvSpPr txBox="1"/>
      </xdr:nvSpPr>
      <xdr:spPr>
        <a:xfrm>
          <a:off x="21088428" y="627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133608</xdr:rowOff>
    </xdr:from>
    <xdr:to>
      <xdr:col>107</xdr:col>
      <xdr:colOff>101600</xdr:colOff>
      <xdr:row>38</xdr:row>
      <xdr:rowOff>63757</xdr:rowOff>
    </xdr:to>
    <xdr:sp macro="" textlink="">
      <xdr:nvSpPr>
        <xdr:cNvPr id="777" name="楕円 776"/>
        <xdr:cNvSpPr/>
      </xdr:nvSpPr>
      <xdr:spPr>
        <a:xfrm>
          <a:off x="20383500" y="64772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80285</xdr:rowOff>
    </xdr:from>
    <xdr:ext cx="469744" cy="259045"/>
    <xdr:sp macro="" textlink="">
      <xdr:nvSpPr>
        <xdr:cNvPr id="778" name="テキスト ボックス 777"/>
        <xdr:cNvSpPr txBox="1"/>
      </xdr:nvSpPr>
      <xdr:spPr>
        <a:xfrm>
          <a:off x="20199428" y="62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136024</xdr:rowOff>
    </xdr:from>
    <xdr:to>
      <xdr:col>102</xdr:col>
      <xdr:colOff>165100</xdr:colOff>
      <xdr:row>39</xdr:row>
      <xdr:rowOff>66174</xdr:rowOff>
    </xdr:to>
    <xdr:sp macro="" textlink="">
      <xdr:nvSpPr>
        <xdr:cNvPr id="779" name="楕円 778"/>
        <xdr:cNvSpPr/>
      </xdr:nvSpPr>
      <xdr:spPr>
        <a:xfrm>
          <a:off x="19494500" y="6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57301</xdr:rowOff>
    </xdr:from>
    <xdr:ext cx="469744" cy="259045"/>
    <xdr:sp macro="" textlink="">
      <xdr:nvSpPr>
        <xdr:cNvPr id="780" name="テキスト ボックス 779"/>
        <xdr:cNvSpPr txBox="1"/>
      </xdr:nvSpPr>
      <xdr:spPr>
        <a:xfrm>
          <a:off x="19310428" y="674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143372</xdr:rowOff>
    </xdr:from>
    <xdr:to>
      <xdr:col>98</xdr:col>
      <xdr:colOff>38100</xdr:colOff>
      <xdr:row>39</xdr:row>
      <xdr:rowOff>73522</xdr:rowOff>
    </xdr:to>
    <xdr:sp macro="" textlink="">
      <xdr:nvSpPr>
        <xdr:cNvPr id="781" name="楕円 780"/>
        <xdr:cNvSpPr/>
      </xdr:nvSpPr>
      <xdr:spPr>
        <a:xfrm>
          <a:off x="18605500" y="66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64649</xdr:rowOff>
    </xdr:from>
    <xdr:ext cx="469744" cy="259045"/>
    <xdr:sp macro="" textlink="">
      <xdr:nvSpPr>
        <xdr:cNvPr id="782" name="テキスト ボックス 781"/>
        <xdr:cNvSpPr txBox="1"/>
      </xdr:nvSpPr>
      <xdr:spPr>
        <a:xfrm>
          <a:off x="18421428" y="675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114577</xdr:rowOff>
    </xdr:from>
    <xdr:to>
      <xdr:col>116</xdr:col>
      <xdr:colOff>63500</xdr:colOff>
      <xdr:row>58</xdr:row>
      <xdr:rowOff>114897</xdr:rowOff>
    </xdr:to>
    <xdr:cxnSp macro="">
      <xdr:nvCxnSpPr>
        <xdr:cNvPr id="809" name="直線コネクタ 808"/>
        <xdr:cNvCxnSpPr/>
      </xdr:nvCxnSpPr>
      <xdr:spPr>
        <a:xfrm flipV="1">
          <a:off x="21323300" y="10058677"/>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114897</xdr:rowOff>
    </xdr:from>
    <xdr:to>
      <xdr:col>111</xdr:col>
      <xdr:colOff>177800</xdr:colOff>
      <xdr:row>58</xdr:row>
      <xdr:rowOff>115400</xdr:rowOff>
    </xdr:to>
    <xdr:cxnSp macro="">
      <xdr:nvCxnSpPr>
        <xdr:cNvPr id="812" name="直線コネクタ 811"/>
        <xdr:cNvCxnSpPr/>
      </xdr:nvCxnSpPr>
      <xdr:spPr>
        <a:xfrm flipV="1">
          <a:off x="20434300" y="100589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115400</xdr:rowOff>
    </xdr:from>
    <xdr:to>
      <xdr:col>107</xdr:col>
      <xdr:colOff>50800</xdr:colOff>
      <xdr:row>58</xdr:row>
      <xdr:rowOff>115949</xdr:rowOff>
    </xdr:to>
    <xdr:cxnSp macro="">
      <xdr:nvCxnSpPr>
        <xdr:cNvPr id="815" name="直線コネクタ 814"/>
        <xdr:cNvCxnSpPr/>
      </xdr:nvCxnSpPr>
      <xdr:spPr>
        <a:xfrm flipV="1">
          <a:off x="19545300" y="1005950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151833</xdr:rowOff>
    </xdr:from>
    <xdr:to>
      <xdr:col>107</xdr:col>
      <xdr:colOff>101600</xdr:colOff>
      <xdr:row>58</xdr:row>
      <xdr:rowOff>81983</xdr:rowOff>
    </xdr:to>
    <xdr:sp macro="" textlink="">
      <xdr:nvSpPr>
        <xdr:cNvPr id="816" name="フローチャート: 判断 815"/>
        <xdr:cNvSpPr/>
      </xdr:nvSpPr>
      <xdr:spPr>
        <a:xfrm>
          <a:off x="20383500" y="992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98510</xdr:rowOff>
    </xdr:from>
    <xdr:ext cx="469744" cy="259045"/>
    <xdr:sp macro="" textlink="">
      <xdr:nvSpPr>
        <xdr:cNvPr id="817" name="テキスト ボックス 816"/>
        <xdr:cNvSpPr txBox="1"/>
      </xdr:nvSpPr>
      <xdr:spPr>
        <a:xfrm>
          <a:off x="20199428" y="96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115949</xdr:rowOff>
    </xdr:from>
    <xdr:to>
      <xdr:col>102</xdr:col>
      <xdr:colOff>114300</xdr:colOff>
      <xdr:row>58</xdr:row>
      <xdr:rowOff>116177</xdr:rowOff>
    </xdr:to>
    <xdr:cxnSp macro="">
      <xdr:nvCxnSpPr>
        <xdr:cNvPr id="818" name="直線コネクタ 817"/>
        <xdr:cNvCxnSpPr/>
      </xdr:nvCxnSpPr>
      <xdr:spPr>
        <a:xfrm flipV="1">
          <a:off x="18656300" y="1006004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158326</xdr:rowOff>
    </xdr:from>
    <xdr:to>
      <xdr:col>102</xdr:col>
      <xdr:colOff>165100</xdr:colOff>
      <xdr:row>58</xdr:row>
      <xdr:rowOff>88476</xdr:rowOff>
    </xdr:to>
    <xdr:sp macro="" textlink="">
      <xdr:nvSpPr>
        <xdr:cNvPr id="819" name="フローチャート: 判断 818"/>
        <xdr:cNvSpPr/>
      </xdr:nvSpPr>
      <xdr:spPr>
        <a:xfrm>
          <a:off x="19494500" y="993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105003</xdr:rowOff>
    </xdr:from>
    <xdr:ext cx="469744" cy="259045"/>
    <xdr:sp macro="" textlink="">
      <xdr:nvSpPr>
        <xdr:cNvPr id="820" name="テキスト ボックス 819"/>
        <xdr:cNvSpPr txBox="1"/>
      </xdr:nvSpPr>
      <xdr:spPr>
        <a:xfrm>
          <a:off x="19310428" y="97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160041</xdr:rowOff>
    </xdr:from>
    <xdr:to>
      <xdr:col>98</xdr:col>
      <xdr:colOff>38100</xdr:colOff>
      <xdr:row>58</xdr:row>
      <xdr:rowOff>90191</xdr:rowOff>
    </xdr:to>
    <xdr:sp macro="" textlink="">
      <xdr:nvSpPr>
        <xdr:cNvPr id="821" name="フローチャート: 判断 820"/>
        <xdr:cNvSpPr/>
      </xdr:nvSpPr>
      <xdr:spPr>
        <a:xfrm>
          <a:off x="18605500" y="99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106718</xdr:rowOff>
    </xdr:from>
    <xdr:ext cx="469744" cy="259045"/>
    <xdr:sp macro="" textlink="">
      <xdr:nvSpPr>
        <xdr:cNvPr id="822" name="テキスト ボックス 821"/>
        <xdr:cNvSpPr txBox="1"/>
      </xdr:nvSpPr>
      <xdr:spPr>
        <a:xfrm>
          <a:off x="18421428" y="970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63777</xdr:rowOff>
    </xdr:from>
    <xdr:to>
      <xdr:col>116</xdr:col>
      <xdr:colOff>114300</xdr:colOff>
      <xdr:row>58</xdr:row>
      <xdr:rowOff>165377</xdr:rowOff>
    </xdr:to>
    <xdr:sp macro="" textlink="">
      <xdr:nvSpPr>
        <xdr:cNvPr id="828" name="楕円 827"/>
        <xdr:cNvSpPr/>
      </xdr:nvSpPr>
      <xdr:spPr>
        <a:xfrm>
          <a:off x="22110700" y="100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150154</xdr:rowOff>
    </xdr:from>
    <xdr:ext cx="469744" cy="259045"/>
    <xdr:sp macro="" textlink="">
      <xdr:nvSpPr>
        <xdr:cNvPr id="829" name="貸付金該当値テキスト"/>
        <xdr:cNvSpPr txBox="1"/>
      </xdr:nvSpPr>
      <xdr:spPr>
        <a:xfrm>
          <a:off x="22212300" y="992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64097</xdr:rowOff>
    </xdr:from>
    <xdr:to>
      <xdr:col>112</xdr:col>
      <xdr:colOff>38100</xdr:colOff>
      <xdr:row>58</xdr:row>
      <xdr:rowOff>165697</xdr:rowOff>
    </xdr:to>
    <xdr:sp macro="" textlink="">
      <xdr:nvSpPr>
        <xdr:cNvPr id="830" name="楕円 829"/>
        <xdr:cNvSpPr/>
      </xdr:nvSpPr>
      <xdr:spPr>
        <a:xfrm>
          <a:off x="21272500" y="100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156824</xdr:rowOff>
    </xdr:from>
    <xdr:ext cx="469744" cy="259045"/>
    <xdr:sp macro="" textlink="">
      <xdr:nvSpPr>
        <xdr:cNvPr id="831" name="テキスト ボックス 830"/>
        <xdr:cNvSpPr txBox="1"/>
      </xdr:nvSpPr>
      <xdr:spPr>
        <a:xfrm>
          <a:off x="21088428" y="1010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64600</xdr:rowOff>
    </xdr:from>
    <xdr:to>
      <xdr:col>107</xdr:col>
      <xdr:colOff>101600</xdr:colOff>
      <xdr:row>58</xdr:row>
      <xdr:rowOff>166200</xdr:rowOff>
    </xdr:to>
    <xdr:sp macro="" textlink="">
      <xdr:nvSpPr>
        <xdr:cNvPr id="832" name="楕円 831"/>
        <xdr:cNvSpPr/>
      </xdr:nvSpPr>
      <xdr:spPr>
        <a:xfrm>
          <a:off x="20383500" y="100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157327</xdr:rowOff>
    </xdr:from>
    <xdr:ext cx="469744" cy="259045"/>
    <xdr:sp macro="" textlink="">
      <xdr:nvSpPr>
        <xdr:cNvPr id="833" name="テキスト ボックス 832"/>
        <xdr:cNvSpPr txBox="1"/>
      </xdr:nvSpPr>
      <xdr:spPr>
        <a:xfrm>
          <a:off x="20199428" y="101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65149</xdr:rowOff>
    </xdr:from>
    <xdr:to>
      <xdr:col>102</xdr:col>
      <xdr:colOff>165100</xdr:colOff>
      <xdr:row>58</xdr:row>
      <xdr:rowOff>166749</xdr:rowOff>
    </xdr:to>
    <xdr:sp macro="" textlink="">
      <xdr:nvSpPr>
        <xdr:cNvPr id="834" name="楕円 833"/>
        <xdr:cNvSpPr/>
      </xdr:nvSpPr>
      <xdr:spPr>
        <a:xfrm>
          <a:off x="19494500" y="100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157876</xdr:rowOff>
    </xdr:from>
    <xdr:ext cx="469744" cy="259045"/>
    <xdr:sp macro="" textlink="">
      <xdr:nvSpPr>
        <xdr:cNvPr id="835" name="テキスト ボックス 834"/>
        <xdr:cNvSpPr txBox="1"/>
      </xdr:nvSpPr>
      <xdr:spPr>
        <a:xfrm>
          <a:off x="19310428" y="1010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65377</xdr:rowOff>
    </xdr:from>
    <xdr:to>
      <xdr:col>98</xdr:col>
      <xdr:colOff>38100</xdr:colOff>
      <xdr:row>58</xdr:row>
      <xdr:rowOff>166977</xdr:rowOff>
    </xdr:to>
    <xdr:sp macro="" textlink="">
      <xdr:nvSpPr>
        <xdr:cNvPr id="836" name="楕円 835"/>
        <xdr:cNvSpPr/>
      </xdr:nvSpPr>
      <xdr:spPr>
        <a:xfrm>
          <a:off x="18605500" y="1000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158104</xdr:rowOff>
    </xdr:from>
    <xdr:ext cx="469744" cy="259045"/>
    <xdr:sp macro="" textlink="">
      <xdr:nvSpPr>
        <xdr:cNvPr id="837" name="テキスト ボックス 836"/>
        <xdr:cNvSpPr txBox="1"/>
      </xdr:nvSpPr>
      <xdr:spPr>
        <a:xfrm>
          <a:off x="18421428" y="1010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79954</xdr:rowOff>
    </xdr:from>
    <xdr:to>
      <xdr:col>116</xdr:col>
      <xdr:colOff>63500</xdr:colOff>
      <xdr:row>75</xdr:row>
      <xdr:rowOff>83105</xdr:rowOff>
    </xdr:to>
    <xdr:cxnSp macro="">
      <xdr:nvCxnSpPr>
        <xdr:cNvPr id="869" name="直線コネクタ 868"/>
        <xdr:cNvCxnSpPr/>
      </xdr:nvCxnSpPr>
      <xdr:spPr>
        <a:xfrm flipV="1">
          <a:off x="21323300" y="12938704"/>
          <a:ext cx="8382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0"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83105</xdr:rowOff>
    </xdr:from>
    <xdr:to>
      <xdr:col>111</xdr:col>
      <xdr:colOff>177800</xdr:colOff>
      <xdr:row>75</xdr:row>
      <xdr:rowOff>84526</xdr:rowOff>
    </xdr:to>
    <xdr:cxnSp macro="">
      <xdr:nvCxnSpPr>
        <xdr:cNvPr id="872" name="直線コネクタ 871"/>
        <xdr:cNvCxnSpPr/>
      </xdr:nvCxnSpPr>
      <xdr:spPr>
        <a:xfrm flipV="1">
          <a:off x="20434300" y="12941855"/>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4" name="テキスト ボックス 873"/>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161090</xdr:rowOff>
    </xdr:from>
    <xdr:to>
      <xdr:col>107</xdr:col>
      <xdr:colOff>50800</xdr:colOff>
      <xdr:row>75</xdr:row>
      <xdr:rowOff>84526</xdr:rowOff>
    </xdr:to>
    <xdr:cxnSp macro="">
      <xdr:nvCxnSpPr>
        <xdr:cNvPr id="875" name="直線コネクタ 874"/>
        <xdr:cNvCxnSpPr/>
      </xdr:nvCxnSpPr>
      <xdr:spPr>
        <a:xfrm>
          <a:off x="19545300" y="12676940"/>
          <a:ext cx="889000" cy="26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87970</xdr:rowOff>
    </xdr:from>
    <xdr:to>
      <xdr:col>107</xdr:col>
      <xdr:colOff>101600</xdr:colOff>
      <xdr:row>77</xdr:row>
      <xdr:rowOff>18120</xdr:rowOff>
    </xdr:to>
    <xdr:sp macro="" textlink="">
      <xdr:nvSpPr>
        <xdr:cNvPr id="876" name="フローチャート: 判断 875"/>
        <xdr:cNvSpPr/>
      </xdr:nvSpPr>
      <xdr:spPr>
        <a:xfrm>
          <a:off x="20383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9247</xdr:rowOff>
    </xdr:from>
    <xdr:ext cx="534377" cy="259045"/>
    <xdr:sp macro="" textlink="">
      <xdr:nvSpPr>
        <xdr:cNvPr id="877" name="テキスト ボックス 876"/>
        <xdr:cNvSpPr txBox="1"/>
      </xdr:nvSpPr>
      <xdr:spPr>
        <a:xfrm>
          <a:off x="20167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161090</xdr:rowOff>
    </xdr:from>
    <xdr:to>
      <xdr:col>102</xdr:col>
      <xdr:colOff>114300</xdr:colOff>
      <xdr:row>74</xdr:row>
      <xdr:rowOff>55200</xdr:rowOff>
    </xdr:to>
    <xdr:cxnSp macro="">
      <xdr:nvCxnSpPr>
        <xdr:cNvPr id="878" name="直線コネクタ 877"/>
        <xdr:cNvCxnSpPr/>
      </xdr:nvCxnSpPr>
      <xdr:spPr>
        <a:xfrm flipV="1">
          <a:off x="18656300" y="12676940"/>
          <a:ext cx="889000" cy="6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169563</xdr:rowOff>
    </xdr:from>
    <xdr:to>
      <xdr:col>102</xdr:col>
      <xdr:colOff>165100</xdr:colOff>
      <xdr:row>76</xdr:row>
      <xdr:rowOff>99713</xdr:rowOff>
    </xdr:to>
    <xdr:sp macro="" textlink="">
      <xdr:nvSpPr>
        <xdr:cNvPr id="879" name="フローチャート: 判断 878"/>
        <xdr:cNvSpPr/>
      </xdr:nvSpPr>
      <xdr:spPr>
        <a:xfrm>
          <a:off x="19494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90840</xdr:rowOff>
    </xdr:from>
    <xdr:ext cx="534377" cy="259045"/>
    <xdr:sp macro="" textlink="">
      <xdr:nvSpPr>
        <xdr:cNvPr id="880" name="テキスト ボックス 879"/>
        <xdr:cNvSpPr txBox="1"/>
      </xdr:nvSpPr>
      <xdr:spPr>
        <a:xfrm>
          <a:off x="19278111" y="13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162102</xdr:rowOff>
    </xdr:from>
    <xdr:to>
      <xdr:col>98</xdr:col>
      <xdr:colOff>38100</xdr:colOff>
      <xdr:row>76</xdr:row>
      <xdr:rowOff>92252</xdr:rowOff>
    </xdr:to>
    <xdr:sp macro="" textlink="">
      <xdr:nvSpPr>
        <xdr:cNvPr id="881" name="フローチャート: 判断 880"/>
        <xdr:cNvSpPr/>
      </xdr:nvSpPr>
      <xdr:spPr>
        <a:xfrm>
          <a:off x="18605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83379</xdr:rowOff>
    </xdr:from>
    <xdr:ext cx="534377" cy="259045"/>
    <xdr:sp macro="" textlink="">
      <xdr:nvSpPr>
        <xdr:cNvPr id="882" name="テキスト ボックス 881"/>
        <xdr:cNvSpPr txBox="1"/>
      </xdr:nvSpPr>
      <xdr:spPr>
        <a:xfrm>
          <a:off x="18389111" y="131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29154</xdr:rowOff>
    </xdr:from>
    <xdr:to>
      <xdr:col>116</xdr:col>
      <xdr:colOff>114300</xdr:colOff>
      <xdr:row>75</xdr:row>
      <xdr:rowOff>130754</xdr:rowOff>
    </xdr:to>
    <xdr:sp macro="" textlink="">
      <xdr:nvSpPr>
        <xdr:cNvPr id="888" name="楕円 887"/>
        <xdr:cNvSpPr/>
      </xdr:nvSpPr>
      <xdr:spPr>
        <a:xfrm>
          <a:off x="22110700" y="128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52031</xdr:rowOff>
    </xdr:from>
    <xdr:ext cx="534377" cy="259045"/>
    <xdr:sp macro="" textlink="">
      <xdr:nvSpPr>
        <xdr:cNvPr id="889" name="繰出金該当値テキスト"/>
        <xdr:cNvSpPr txBox="1"/>
      </xdr:nvSpPr>
      <xdr:spPr>
        <a:xfrm>
          <a:off x="22212300" y="1273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32305</xdr:rowOff>
    </xdr:from>
    <xdr:to>
      <xdr:col>112</xdr:col>
      <xdr:colOff>38100</xdr:colOff>
      <xdr:row>75</xdr:row>
      <xdr:rowOff>133905</xdr:rowOff>
    </xdr:to>
    <xdr:sp macro="" textlink="">
      <xdr:nvSpPr>
        <xdr:cNvPr id="890" name="楕円 889"/>
        <xdr:cNvSpPr/>
      </xdr:nvSpPr>
      <xdr:spPr>
        <a:xfrm>
          <a:off x="21272500" y="128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150432</xdr:rowOff>
    </xdr:from>
    <xdr:ext cx="534377" cy="259045"/>
    <xdr:sp macro="" textlink="">
      <xdr:nvSpPr>
        <xdr:cNvPr id="891" name="テキスト ボックス 890"/>
        <xdr:cNvSpPr txBox="1"/>
      </xdr:nvSpPr>
      <xdr:spPr>
        <a:xfrm>
          <a:off x="21056111" y="1266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33726</xdr:rowOff>
    </xdr:from>
    <xdr:to>
      <xdr:col>107</xdr:col>
      <xdr:colOff>101600</xdr:colOff>
      <xdr:row>75</xdr:row>
      <xdr:rowOff>135326</xdr:rowOff>
    </xdr:to>
    <xdr:sp macro="" textlink="">
      <xdr:nvSpPr>
        <xdr:cNvPr id="892" name="楕円 891"/>
        <xdr:cNvSpPr/>
      </xdr:nvSpPr>
      <xdr:spPr>
        <a:xfrm>
          <a:off x="20383500" y="128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151853</xdr:rowOff>
    </xdr:from>
    <xdr:ext cx="534377" cy="259045"/>
    <xdr:sp macro="" textlink="">
      <xdr:nvSpPr>
        <xdr:cNvPr id="893" name="テキスト ボックス 892"/>
        <xdr:cNvSpPr txBox="1"/>
      </xdr:nvSpPr>
      <xdr:spPr>
        <a:xfrm>
          <a:off x="20167111" y="126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110290</xdr:rowOff>
    </xdr:from>
    <xdr:to>
      <xdr:col>102</xdr:col>
      <xdr:colOff>165100</xdr:colOff>
      <xdr:row>74</xdr:row>
      <xdr:rowOff>40440</xdr:rowOff>
    </xdr:to>
    <xdr:sp macro="" textlink="">
      <xdr:nvSpPr>
        <xdr:cNvPr id="894" name="楕円 893"/>
        <xdr:cNvSpPr/>
      </xdr:nvSpPr>
      <xdr:spPr>
        <a:xfrm>
          <a:off x="19494500" y="126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56967</xdr:rowOff>
    </xdr:from>
    <xdr:ext cx="534377" cy="259045"/>
    <xdr:sp macro="" textlink="">
      <xdr:nvSpPr>
        <xdr:cNvPr id="895" name="テキスト ボックス 894"/>
        <xdr:cNvSpPr txBox="1"/>
      </xdr:nvSpPr>
      <xdr:spPr>
        <a:xfrm>
          <a:off x="19278111" y="124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4400</xdr:rowOff>
    </xdr:from>
    <xdr:to>
      <xdr:col>98</xdr:col>
      <xdr:colOff>38100</xdr:colOff>
      <xdr:row>74</xdr:row>
      <xdr:rowOff>106000</xdr:rowOff>
    </xdr:to>
    <xdr:sp macro="" textlink="">
      <xdr:nvSpPr>
        <xdr:cNvPr id="896" name="楕円 895"/>
        <xdr:cNvSpPr/>
      </xdr:nvSpPr>
      <xdr:spPr>
        <a:xfrm>
          <a:off x="18605500" y="12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122527</xdr:rowOff>
    </xdr:from>
    <xdr:ext cx="534377" cy="259045"/>
    <xdr:sp macro="" textlink="">
      <xdr:nvSpPr>
        <xdr:cNvPr id="897" name="テキスト ボックス 896"/>
        <xdr:cNvSpPr txBox="1"/>
      </xdr:nvSpPr>
      <xdr:spPr>
        <a:xfrm>
          <a:off x="18389111" y="124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48079</xdr:rowOff>
    </xdr:from>
    <xdr:to>
      <xdr:col>107</xdr:col>
      <xdr:colOff>101600</xdr:colOff>
      <xdr:row>99</xdr:row>
      <xdr:rowOff>149679</xdr:rowOff>
    </xdr:to>
    <xdr:sp macro="" textlink="">
      <xdr:nvSpPr>
        <xdr:cNvPr id="935" name="フローチャート: 判断 934"/>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36" name="テキスト ボックス 935"/>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166206</xdr:rowOff>
    </xdr:from>
    <xdr:ext cx="249299" cy="259045"/>
    <xdr:sp macro="" textlink="">
      <xdr:nvSpPr>
        <xdr:cNvPr id="952" name="テキスト ボックス 951"/>
        <xdr:cNvSpPr txBox="1"/>
      </xdr:nvSpPr>
      <xdr:spPr>
        <a:xfrm>
          <a:off x="20309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補助費等は、新型コロナウイルス対策による商品券事業等の実施により住民一人当たりのコストは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21,506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104,092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平均と同水準にある。扶助費については、子育て世帯等臨時特別支援事業や住民税非課税世帯等に対する臨時特別給付金給付事業といった給付金事業が終了したことにりより、住民一人当たりのコスト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16,856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135,850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ものの類似団体平均と比較すると依然として高い傾向にある。積立金は、ふるさと納税返礼分を積立てず直接充当するように変更したことや減債基金への計画積立を実施しなかったことにより、住民一人当たりのコスト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37,043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39,749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27,295
27,095
280.08
20,933,538
20,090,671
482,324
10,582,708
19,567,581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87884</xdr:rowOff>
    </xdr:from>
    <xdr:to>
      <xdr:col>24</xdr:col>
      <xdr:colOff>63500</xdr:colOff>
      <xdr:row>35</xdr:row>
      <xdr:rowOff>106172</xdr:rowOff>
    </xdr:to>
    <xdr:cxnSp macro="">
      <xdr:nvCxnSpPr>
        <xdr:cNvPr id="61" name="直線コネクタ 60"/>
        <xdr:cNvCxnSpPr/>
      </xdr:nvCxnSpPr>
      <xdr:spPr>
        <a:xfrm flipV="1">
          <a:off x="3797300" y="608863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40830</xdr:rowOff>
    </xdr:from>
    <xdr:to>
      <xdr:col>19</xdr:col>
      <xdr:colOff>177800</xdr:colOff>
      <xdr:row>35</xdr:row>
      <xdr:rowOff>106172</xdr:rowOff>
    </xdr:to>
    <xdr:cxnSp macro="">
      <xdr:nvCxnSpPr>
        <xdr:cNvPr id="64" name="直線コネクタ 63"/>
        <xdr:cNvCxnSpPr/>
      </xdr:nvCxnSpPr>
      <xdr:spPr>
        <a:xfrm>
          <a:off x="2908300" y="6041580"/>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152654</xdr:rowOff>
    </xdr:from>
    <xdr:to>
      <xdr:col>15</xdr:col>
      <xdr:colOff>50800</xdr:colOff>
      <xdr:row>35</xdr:row>
      <xdr:rowOff>40830</xdr:rowOff>
    </xdr:to>
    <xdr:cxnSp macro="">
      <xdr:nvCxnSpPr>
        <xdr:cNvPr id="67" name="直線コネクタ 66"/>
        <xdr:cNvCxnSpPr/>
      </xdr:nvCxnSpPr>
      <xdr:spPr>
        <a:xfrm>
          <a:off x="2019300" y="5981954"/>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126365</xdr:rowOff>
    </xdr:from>
    <xdr:to>
      <xdr:col>10</xdr:col>
      <xdr:colOff>114300</xdr:colOff>
      <xdr:row>34</xdr:row>
      <xdr:rowOff>152654</xdr:rowOff>
    </xdr:to>
    <xdr:cxnSp macro="">
      <xdr:nvCxnSpPr>
        <xdr:cNvPr id="70" name="直線コネクタ 69"/>
        <xdr:cNvCxnSpPr/>
      </xdr:nvCxnSpPr>
      <xdr:spPr>
        <a:xfrm>
          <a:off x="1130300" y="595566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80" name="楕円 79"/>
        <xdr:cNvSpPr/>
      </xdr:nvSpPr>
      <xdr:spPr>
        <a:xfrm>
          <a:off x="45847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59961</xdr:rowOff>
    </xdr:from>
    <xdr:ext cx="469744" cy="259045"/>
    <xdr:sp macro="" textlink="">
      <xdr:nvSpPr>
        <xdr:cNvPr id="81" name="議会費該当値テキスト"/>
        <xdr:cNvSpPr txBox="1"/>
      </xdr:nvSpPr>
      <xdr:spPr>
        <a:xfrm>
          <a:off x="4686300" y="588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55372</xdr:rowOff>
    </xdr:from>
    <xdr:to>
      <xdr:col>20</xdr:col>
      <xdr:colOff>38100</xdr:colOff>
      <xdr:row>35</xdr:row>
      <xdr:rowOff>156972</xdr:rowOff>
    </xdr:to>
    <xdr:sp macro="" textlink="">
      <xdr:nvSpPr>
        <xdr:cNvPr id="82" name="楕円 81"/>
        <xdr:cNvSpPr/>
      </xdr:nvSpPr>
      <xdr:spPr>
        <a:xfrm>
          <a:off x="3746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2049</xdr:rowOff>
    </xdr:from>
    <xdr:ext cx="469744" cy="259045"/>
    <xdr:sp macro="" textlink="">
      <xdr:nvSpPr>
        <xdr:cNvPr id="83" name="テキスト ボックス 82"/>
        <xdr:cNvSpPr txBox="1"/>
      </xdr:nvSpPr>
      <xdr:spPr>
        <a:xfrm>
          <a:off x="3562428" y="583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161480</xdr:rowOff>
    </xdr:from>
    <xdr:to>
      <xdr:col>15</xdr:col>
      <xdr:colOff>101600</xdr:colOff>
      <xdr:row>35</xdr:row>
      <xdr:rowOff>91630</xdr:rowOff>
    </xdr:to>
    <xdr:sp macro="" textlink="">
      <xdr:nvSpPr>
        <xdr:cNvPr id="84" name="楕円 83"/>
        <xdr:cNvSpPr/>
      </xdr:nvSpPr>
      <xdr:spPr>
        <a:xfrm>
          <a:off x="2857500" y="59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108157</xdr:rowOff>
    </xdr:from>
    <xdr:ext cx="469744" cy="259045"/>
    <xdr:sp macro="" textlink="">
      <xdr:nvSpPr>
        <xdr:cNvPr id="85" name="テキスト ボックス 84"/>
        <xdr:cNvSpPr txBox="1"/>
      </xdr:nvSpPr>
      <xdr:spPr>
        <a:xfrm>
          <a:off x="2673428" y="57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101854</xdr:rowOff>
    </xdr:from>
    <xdr:to>
      <xdr:col>10</xdr:col>
      <xdr:colOff>165100</xdr:colOff>
      <xdr:row>35</xdr:row>
      <xdr:rowOff>32004</xdr:rowOff>
    </xdr:to>
    <xdr:sp macro="" textlink="">
      <xdr:nvSpPr>
        <xdr:cNvPr id="86" name="楕円 85"/>
        <xdr:cNvSpPr/>
      </xdr:nvSpPr>
      <xdr:spPr>
        <a:xfrm>
          <a:off x="1968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48531</xdr:rowOff>
    </xdr:from>
    <xdr:ext cx="469744" cy="259045"/>
    <xdr:sp macro="" textlink="">
      <xdr:nvSpPr>
        <xdr:cNvPr id="87" name="テキスト ボックス 86"/>
        <xdr:cNvSpPr txBox="1"/>
      </xdr:nvSpPr>
      <xdr:spPr>
        <a:xfrm>
          <a:off x="1784428"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75565</xdr:rowOff>
    </xdr:from>
    <xdr:to>
      <xdr:col>6</xdr:col>
      <xdr:colOff>38100</xdr:colOff>
      <xdr:row>35</xdr:row>
      <xdr:rowOff>5715</xdr:rowOff>
    </xdr:to>
    <xdr:sp macro="" textlink="">
      <xdr:nvSpPr>
        <xdr:cNvPr id="88" name="楕円 87"/>
        <xdr:cNvSpPr/>
      </xdr:nvSpPr>
      <xdr:spPr>
        <a:xfrm>
          <a:off x="1079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22242</xdr:rowOff>
    </xdr:from>
    <xdr:ext cx="469744" cy="259045"/>
    <xdr:sp macro="" textlink="">
      <xdr:nvSpPr>
        <xdr:cNvPr id="89" name="テキスト ボックス 88"/>
        <xdr:cNvSpPr txBox="1"/>
      </xdr:nvSpPr>
      <xdr:spPr>
        <a:xfrm>
          <a:off x="895428" y="568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84166</xdr:rowOff>
    </xdr:from>
    <xdr:to>
      <xdr:col>24</xdr:col>
      <xdr:colOff>63500</xdr:colOff>
      <xdr:row>58</xdr:row>
      <xdr:rowOff>111329</xdr:rowOff>
    </xdr:to>
    <xdr:cxnSp macro="">
      <xdr:nvCxnSpPr>
        <xdr:cNvPr id="120" name="直線コネクタ 119"/>
        <xdr:cNvCxnSpPr/>
      </xdr:nvCxnSpPr>
      <xdr:spPr>
        <a:xfrm>
          <a:off x="3797300" y="10028266"/>
          <a:ext cx="838200" cy="2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144564</xdr:rowOff>
    </xdr:from>
    <xdr:to>
      <xdr:col>19</xdr:col>
      <xdr:colOff>177800</xdr:colOff>
      <xdr:row>58</xdr:row>
      <xdr:rowOff>84166</xdr:rowOff>
    </xdr:to>
    <xdr:cxnSp macro="">
      <xdr:nvCxnSpPr>
        <xdr:cNvPr id="123" name="直線コネクタ 122"/>
        <xdr:cNvCxnSpPr/>
      </xdr:nvCxnSpPr>
      <xdr:spPr>
        <a:xfrm>
          <a:off x="2908300" y="9917214"/>
          <a:ext cx="889000" cy="1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144564</xdr:rowOff>
    </xdr:from>
    <xdr:to>
      <xdr:col>15</xdr:col>
      <xdr:colOff>50800</xdr:colOff>
      <xdr:row>58</xdr:row>
      <xdr:rowOff>122296</xdr:rowOff>
    </xdr:to>
    <xdr:cxnSp macro="">
      <xdr:nvCxnSpPr>
        <xdr:cNvPr id="126" name="直線コネクタ 125"/>
        <xdr:cNvCxnSpPr/>
      </xdr:nvCxnSpPr>
      <xdr:spPr>
        <a:xfrm flipV="1">
          <a:off x="2019300" y="9917214"/>
          <a:ext cx="889000" cy="1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165032</xdr:rowOff>
    </xdr:from>
    <xdr:to>
      <xdr:col>15</xdr:col>
      <xdr:colOff>101600</xdr:colOff>
      <xdr:row>58</xdr:row>
      <xdr:rowOff>95182</xdr:rowOff>
    </xdr:to>
    <xdr:sp macro="" textlink="">
      <xdr:nvSpPr>
        <xdr:cNvPr id="127" name="フローチャート: 判断 126"/>
        <xdr:cNvSpPr/>
      </xdr:nvSpPr>
      <xdr:spPr>
        <a:xfrm>
          <a:off x="2857500" y="99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86309</xdr:rowOff>
    </xdr:from>
    <xdr:ext cx="599010" cy="259045"/>
    <xdr:sp macro="" textlink="">
      <xdr:nvSpPr>
        <xdr:cNvPr id="128" name="テキスト ボックス 127"/>
        <xdr:cNvSpPr txBox="1"/>
      </xdr:nvSpPr>
      <xdr:spPr>
        <a:xfrm>
          <a:off x="2608795" y="1003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122296</xdr:rowOff>
    </xdr:from>
    <xdr:to>
      <xdr:col>10</xdr:col>
      <xdr:colOff>114300</xdr:colOff>
      <xdr:row>58</xdr:row>
      <xdr:rowOff>165160</xdr:rowOff>
    </xdr:to>
    <xdr:cxnSp macro="">
      <xdr:nvCxnSpPr>
        <xdr:cNvPr id="129" name="直線コネクタ 128"/>
        <xdr:cNvCxnSpPr/>
      </xdr:nvCxnSpPr>
      <xdr:spPr>
        <a:xfrm flipV="1">
          <a:off x="1130300" y="10066396"/>
          <a:ext cx="889000" cy="4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99557</xdr:rowOff>
    </xdr:from>
    <xdr:to>
      <xdr:col>10</xdr:col>
      <xdr:colOff>165100</xdr:colOff>
      <xdr:row>59</xdr:row>
      <xdr:rowOff>29707</xdr:rowOff>
    </xdr:to>
    <xdr:sp macro="" textlink="">
      <xdr:nvSpPr>
        <xdr:cNvPr id="130" name="フローチャート: 判断 129"/>
        <xdr:cNvSpPr/>
      </xdr:nvSpPr>
      <xdr:spPr>
        <a:xfrm>
          <a:off x="1968500" y="1004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20834</xdr:rowOff>
    </xdr:from>
    <xdr:ext cx="599010" cy="259045"/>
    <xdr:sp macro="" textlink="">
      <xdr:nvSpPr>
        <xdr:cNvPr id="131" name="テキスト ボックス 130"/>
        <xdr:cNvSpPr txBox="1"/>
      </xdr:nvSpPr>
      <xdr:spPr>
        <a:xfrm>
          <a:off x="1719795" y="1013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123484</xdr:rowOff>
    </xdr:from>
    <xdr:to>
      <xdr:col>6</xdr:col>
      <xdr:colOff>38100</xdr:colOff>
      <xdr:row>59</xdr:row>
      <xdr:rowOff>53634</xdr:rowOff>
    </xdr:to>
    <xdr:sp macro="" textlink="">
      <xdr:nvSpPr>
        <xdr:cNvPr id="132" name="フローチャート: 判断 131"/>
        <xdr:cNvSpPr/>
      </xdr:nvSpPr>
      <xdr:spPr>
        <a:xfrm>
          <a:off x="1079500" y="100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44761</xdr:rowOff>
    </xdr:from>
    <xdr:ext cx="534377" cy="259045"/>
    <xdr:sp macro="" textlink="">
      <xdr:nvSpPr>
        <xdr:cNvPr id="133" name="テキスト ボックス 132"/>
        <xdr:cNvSpPr txBox="1"/>
      </xdr:nvSpPr>
      <xdr:spPr>
        <a:xfrm>
          <a:off x="863111" y="101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60529</xdr:rowOff>
    </xdr:from>
    <xdr:to>
      <xdr:col>24</xdr:col>
      <xdr:colOff>114300</xdr:colOff>
      <xdr:row>58</xdr:row>
      <xdr:rowOff>162129</xdr:rowOff>
    </xdr:to>
    <xdr:sp macro="" textlink="">
      <xdr:nvSpPr>
        <xdr:cNvPr id="139" name="楕円 138"/>
        <xdr:cNvSpPr/>
      </xdr:nvSpPr>
      <xdr:spPr>
        <a:xfrm>
          <a:off x="4584700" y="100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19906</xdr:rowOff>
    </xdr:from>
    <xdr:ext cx="599010" cy="259045"/>
    <xdr:sp macro="" textlink="">
      <xdr:nvSpPr>
        <xdr:cNvPr id="140" name="総務費該当値テキスト"/>
        <xdr:cNvSpPr txBox="1"/>
      </xdr:nvSpPr>
      <xdr:spPr>
        <a:xfrm>
          <a:off x="4686300" y="979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33366</xdr:rowOff>
    </xdr:from>
    <xdr:to>
      <xdr:col>20</xdr:col>
      <xdr:colOff>38100</xdr:colOff>
      <xdr:row>58</xdr:row>
      <xdr:rowOff>134966</xdr:rowOff>
    </xdr:to>
    <xdr:sp macro="" textlink="">
      <xdr:nvSpPr>
        <xdr:cNvPr id="141" name="楕円 140"/>
        <xdr:cNvSpPr/>
      </xdr:nvSpPr>
      <xdr:spPr>
        <a:xfrm>
          <a:off x="3746500" y="997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151493</xdr:rowOff>
    </xdr:from>
    <xdr:ext cx="599010" cy="259045"/>
    <xdr:sp macro="" textlink="">
      <xdr:nvSpPr>
        <xdr:cNvPr id="142" name="テキスト ボックス 141"/>
        <xdr:cNvSpPr txBox="1"/>
      </xdr:nvSpPr>
      <xdr:spPr>
        <a:xfrm>
          <a:off x="3497795" y="975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93764</xdr:rowOff>
    </xdr:from>
    <xdr:to>
      <xdr:col>15</xdr:col>
      <xdr:colOff>101600</xdr:colOff>
      <xdr:row>58</xdr:row>
      <xdr:rowOff>23914</xdr:rowOff>
    </xdr:to>
    <xdr:sp macro="" textlink="">
      <xdr:nvSpPr>
        <xdr:cNvPr id="143" name="楕円 142"/>
        <xdr:cNvSpPr/>
      </xdr:nvSpPr>
      <xdr:spPr>
        <a:xfrm>
          <a:off x="2857500" y="98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40441</xdr:rowOff>
    </xdr:from>
    <xdr:ext cx="599010" cy="259045"/>
    <xdr:sp macro="" textlink="">
      <xdr:nvSpPr>
        <xdr:cNvPr id="144" name="テキスト ボックス 143"/>
        <xdr:cNvSpPr txBox="1"/>
      </xdr:nvSpPr>
      <xdr:spPr>
        <a:xfrm>
          <a:off x="2608795" y="964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71496</xdr:rowOff>
    </xdr:from>
    <xdr:to>
      <xdr:col>10</xdr:col>
      <xdr:colOff>165100</xdr:colOff>
      <xdr:row>59</xdr:row>
      <xdr:rowOff>1646</xdr:rowOff>
    </xdr:to>
    <xdr:sp macro="" textlink="">
      <xdr:nvSpPr>
        <xdr:cNvPr id="145" name="楕円 144"/>
        <xdr:cNvSpPr/>
      </xdr:nvSpPr>
      <xdr:spPr>
        <a:xfrm>
          <a:off x="1968500" y="1001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18173</xdr:rowOff>
    </xdr:from>
    <xdr:ext cx="599010" cy="259045"/>
    <xdr:sp macro="" textlink="">
      <xdr:nvSpPr>
        <xdr:cNvPr id="146" name="テキスト ボックス 145"/>
        <xdr:cNvSpPr txBox="1"/>
      </xdr:nvSpPr>
      <xdr:spPr>
        <a:xfrm>
          <a:off x="1719795" y="979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114360</xdr:rowOff>
    </xdr:from>
    <xdr:to>
      <xdr:col>6</xdr:col>
      <xdr:colOff>38100</xdr:colOff>
      <xdr:row>59</xdr:row>
      <xdr:rowOff>44510</xdr:rowOff>
    </xdr:to>
    <xdr:sp macro="" textlink="">
      <xdr:nvSpPr>
        <xdr:cNvPr id="147" name="楕円 146"/>
        <xdr:cNvSpPr/>
      </xdr:nvSpPr>
      <xdr:spPr>
        <a:xfrm>
          <a:off x="1079500" y="100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61037</xdr:rowOff>
    </xdr:from>
    <xdr:ext cx="534377" cy="259045"/>
    <xdr:sp macro="" textlink="">
      <xdr:nvSpPr>
        <xdr:cNvPr id="148" name="テキスト ボックス 147"/>
        <xdr:cNvSpPr txBox="1"/>
      </xdr:nvSpPr>
      <xdr:spPr>
        <a:xfrm>
          <a:off x="863111" y="983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101158</xdr:rowOff>
    </xdr:from>
    <xdr:to>
      <xdr:col>24</xdr:col>
      <xdr:colOff>63500</xdr:colOff>
      <xdr:row>75</xdr:row>
      <xdr:rowOff>141926</xdr:rowOff>
    </xdr:to>
    <xdr:cxnSp macro="">
      <xdr:nvCxnSpPr>
        <xdr:cNvPr id="176" name="直線コネクタ 175"/>
        <xdr:cNvCxnSpPr/>
      </xdr:nvCxnSpPr>
      <xdr:spPr>
        <a:xfrm>
          <a:off x="3797300" y="12959908"/>
          <a:ext cx="8382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101158</xdr:rowOff>
    </xdr:from>
    <xdr:to>
      <xdr:col>19</xdr:col>
      <xdr:colOff>177800</xdr:colOff>
      <xdr:row>76</xdr:row>
      <xdr:rowOff>43912</xdr:rowOff>
    </xdr:to>
    <xdr:cxnSp macro="">
      <xdr:nvCxnSpPr>
        <xdr:cNvPr id="179" name="直線コネクタ 178"/>
        <xdr:cNvCxnSpPr/>
      </xdr:nvCxnSpPr>
      <xdr:spPr>
        <a:xfrm flipV="1">
          <a:off x="2908300" y="12959908"/>
          <a:ext cx="889000" cy="1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43912</xdr:rowOff>
    </xdr:from>
    <xdr:to>
      <xdr:col>15</xdr:col>
      <xdr:colOff>50800</xdr:colOff>
      <xdr:row>76</xdr:row>
      <xdr:rowOff>66576</xdr:rowOff>
    </xdr:to>
    <xdr:cxnSp macro="">
      <xdr:nvCxnSpPr>
        <xdr:cNvPr id="182" name="直線コネクタ 181"/>
        <xdr:cNvCxnSpPr/>
      </xdr:nvCxnSpPr>
      <xdr:spPr>
        <a:xfrm flipV="1">
          <a:off x="2019300" y="13074112"/>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64960</xdr:rowOff>
    </xdr:from>
    <xdr:to>
      <xdr:col>15</xdr:col>
      <xdr:colOff>101600</xdr:colOff>
      <xdr:row>76</xdr:row>
      <xdr:rowOff>166560</xdr:rowOff>
    </xdr:to>
    <xdr:sp macro="" textlink="">
      <xdr:nvSpPr>
        <xdr:cNvPr id="183" name="フローチャート: 判断 182"/>
        <xdr:cNvSpPr/>
      </xdr:nvSpPr>
      <xdr:spPr>
        <a:xfrm>
          <a:off x="2857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157687</xdr:rowOff>
    </xdr:from>
    <xdr:ext cx="599010" cy="259045"/>
    <xdr:sp macro="" textlink="">
      <xdr:nvSpPr>
        <xdr:cNvPr id="184" name="テキスト ボックス 183"/>
        <xdr:cNvSpPr txBox="1"/>
      </xdr:nvSpPr>
      <xdr:spPr>
        <a:xfrm>
          <a:off x="2608795" y="1318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66576</xdr:rowOff>
    </xdr:from>
    <xdr:to>
      <xdr:col>10</xdr:col>
      <xdr:colOff>114300</xdr:colOff>
      <xdr:row>76</xdr:row>
      <xdr:rowOff>104806</xdr:rowOff>
    </xdr:to>
    <xdr:cxnSp macro="">
      <xdr:nvCxnSpPr>
        <xdr:cNvPr id="185" name="直線コネクタ 184"/>
        <xdr:cNvCxnSpPr/>
      </xdr:nvCxnSpPr>
      <xdr:spPr>
        <a:xfrm flipV="1">
          <a:off x="1130300" y="13096776"/>
          <a:ext cx="889000" cy="3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95328</xdr:rowOff>
    </xdr:from>
    <xdr:to>
      <xdr:col>10</xdr:col>
      <xdr:colOff>165100</xdr:colOff>
      <xdr:row>77</xdr:row>
      <xdr:rowOff>25478</xdr:rowOff>
    </xdr:to>
    <xdr:sp macro="" textlink="">
      <xdr:nvSpPr>
        <xdr:cNvPr id="186" name="フローチャート: 判断 185"/>
        <xdr:cNvSpPr/>
      </xdr:nvSpPr>
      <xdr:spPr>
        <a:xfrm>
          <a:off x="1968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16605</xdr:rowOff>
    </xdr:from>
    <xdr:ext cx="599010" cy="259045"/>
    <xdr:sp macro="" textlink="">
      <xdr:nvSpPr>
        <xdr:cNvPr id="187" name="テキスト ボックス 186"/>
        <xdr:cNvSpPr txBox="1"/>
      </xdr:nvSpPr>
      <xdr:spPr>
        <a:xfrm>
          <a:off x="1719795" y="1321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143315</xdr:rowOff>
    </xdr:from>
    <xdr:to>
      <xdr:col>6</xdr:col>
      <xdr:colOff>38100</xdr:colOff>
      <xdr:row>77</xdr:row>
      <xdr:rowOff>73465</xdr:rowOff>
    </xdr:to>
    <xdr:sp macro="" textlink="">
      <xdr:nvSpPr>
        <xdr:cNvPr id="188" name="フローチャート: 判断 187"/>
        <xdr:cNvSpPr/>
      </xdr:nvSpPr>
      <xdr:spPr>
        <a:xfrm>
          <a:off x="1079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64592</xdr:rowOff>
    </xdr:from>
    <xdr:ext cx="599010" cy="259045"/>
    <xdr:sp macro="" textlink="">
      <xdr:nvSpPr>
        <xdr:cNvPr id="189" name="テキスト ボックス 188"/>
        <xdr:cNvSpPr txBox="1"/>
      </xdr:nvSpPr>
      <xdr:spPr>
        <a:xfrm>
          <a:off x="830795" y="132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91126</xdr:rowOff>
    </xdr:from>
    <xdr:to>
      <xdr:col>24</xdr:col>
      <xdr:colOff>114300</xdr:colOff>
      <xdr:row>76</xdr:row>
      <xdr:rowOff>21276</xdr:rowOff>
    </xdr:to>
    <xdr:sp macro="" textlink="">
      <xdr:nvSpPr>
        <xdr:cNvPr id="195" name="楕円 194"/>
        <xdr:cNvSpPr/>
      </xdr:nvSpPr>
      <xdr:spPr>
        <a:xfrm>
          <a:off x="4584700" y="129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114003</xdr:rowOff>
    </xdr:from>
    <xdr:ext cx="599010" cy="259045"/>
    <xdr:sp macro="" textlink="">
      <xdr:nvSpPr>
        <xdr:cNvPr id="196" name="民生費該当値テキスト"/>
        <xdr:cNvSpPr txBox="1"/>
      </xdr:nvSpPr>
      <xdr:spPr>
        <a:xfrm>
          <a:off x="4686300" y="1280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50358</xdr:rowOff>
    </xdr:from>
    <xdr:to>
      <xdr:col>20</xdr:col>
      <xdr:colOff>38100</xdr:colOff>
      <xdr:row>75</xdr:row>
      <xdr:rowOff>151958</xdr:rowOff>
    </xdr:to>
    <xdr:sp macro="" textlink="">
      <xdr:nvSpPr>
        <xdr:cNvPr id="197" name="楕円 196"/>
        <xdr:cNvSpPr/>
      </xdr:nvSpPr>
      <xdr:spPr>
        <a:xfrm>
          <a:off x="3746500" y="129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168485</xdr:rowOff>
    </xdr:from>
    <xdr:ext cx="599010" cy="259045"/>
    <xdr:sp macro="" textlink="">
      <xdr:nvSpPr>
        <xdr:cNvPr id="198" name="テキスト ボックス 197"/>
        <xdr:cNvSpPr txBox="1"/>
      </xdr:nvSpPr>
      <xdr:spPr>
        <a:xfrm>
          <a:off x="3497795" y="1268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164562</xdr:rowOff>
    </xdr:from>
    <xdr:to>
      <xdr:col>15</xdr:col>
      <xdr:colOff>101600</xdr:colOff>
      <xdr:row>76</xdr:row>
      <xdr:rowOff>94712</xdr:rowOff>
    </xdr:to>
    <xdr:sp macro="" textlink="">
      <xdr:nvSpPr>
        <xdr:cNvPr id="199" name="楕円 198"/>
        <xdr:cNvSpPr/>
      </xdr:nvSpPr>
      <xdr:spPr>
        <a:xfrm>
          <a:off x="2857500" y="130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111239</xdr:rowOff>
    </xdr:from>
    <xdr:ext cx="599010" cy="259045"/>
    <xdr:sp macro="" textlink="">
      <xdr:nvSpPr>
        <xdr:cNvPr id="200" name="テキスト ボックス 199"/>
        <xdr:cNvSpPr txBox="1"/>
      </xdr:nvSpPr>
      <xdr:spPr>
        <a:xfrm>
          <a:off x="2608795" y="1279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15776</xdr:rowOff>
    </xdr:from>
    <xdr:to>
      <xdr:col>10</xdr:col>
      <xdr:colOff>165100</xdr:colOff>
      <xdr:row>76</xdr:row>
      <xdr:rowOff>117376</xdr:rowOff>
    </xdr:to>
    <xdr:sp macro="" textlink="">
      <xdr:nvSpPr>
        <xdr:cNvPr id="201" name="楕円 200"/>
        <xdr:cNvSpPr/>
      </xdr:nvSpPr>
      <xdr:spPr>
        <a:xfrm>
          <a:off x="1968500" y="130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133903</xdr:rowOff>
    </xdr:from>
    <xdr:ext cx="599010" cy="259045"/>
    <xdr:sp macro="" textlink="">
      <xdr:nvSpPr>
        <xdr:cNvPr id="202" name="テキスト ボックス 201"/>
        <xdr:cNvSpPr txBox="1"/>
      </xdr:nvSpPr>
      <xdr:spPr>
        <a:xfrm>
          <a:off x="1719795" y="1282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54006</xdr:rowOff>
    </xdr:from>
    <xdr:to>
      <xdr:col>6</xdr:col>
      <xdr:colOff>38100</xdr:colOff>
      <xdr:row>76</xdr:row>
      <xdr:rowOff>155606</xdr:rowOff>
    </xdr:to>
    <xdr:sp macro="" textlink="">
      <xdr:nvSpPr>
        <xdr:cNvPr id="203" name="楕円 202"/>
        <xdr:cNvSpPr/>
      </xdr:nvSpPr>
      <xdr:spPr>
        <a:xfrm>
          <a:off x="1079500" y="13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684</xdr:rowOff>
    </xdr:from>
    <xdr:ext cx="599010" cy="259045"/>
    <xdr:sp macro="" textlink="">
      <xdr:nvSpPr>
        <xdr:cNvPr id="204" name="テキスト ボックス 203"/>
        <xdr:cNvSpPr txBox="1"/>
      </xdr:nvSpPr>
      <xdr:spPr>
        <a:xfrm>
          <a:off x="830795" y="1285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50191</xdr:rowOff>
    </xdr:from>
    <xdr:to>
      <xdr:col>24</xdr:col>
      <xdr:colOff>63500</xdr:colOff>
      <xdr:row>98</xdr:row>
      <xdr:rowOff>71586</xdr:rowOff>
    </xdr:to>
    <xdr:cxnSp macro="">
      <xdr:nvCxnSpPr>
        <xdr:cNvPr id="235" name="直線コネクタ 234"/>
        <xdr:cNvCxnSpPr/>
      </xdr:nvCxnSpPr>
      <xdr:spPr>
        <a:xfrm flipV="1">
          <a:off x="3797300" y="16852291"/>
          <a:ext cx="838200" cy="2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71586</xdr:rowOff>
    </xdr:from>
    <xdr:to>
      <xdr:col>19</xdr:col>
      <xdr:colOff>177800</xdr:colOff>
      <xdr:row>98</xdr:row>
      <xdr:rowOff>98966</xdr:rowOff>
    </xdr:to>
    <xdr:cxnSp macro="">
      <xdr:nvCxnSpPr>
        <xdr:cNvPr id="238" name="直線コネクタ 237"/>
        <xdr:cNvCxnSpPr/>
      </xdr:nvCxnSpPr>
      <xdr:spPr>
        <a:xfrm flipV="1">
          <a:off x="2908300" y="16873686"/>
          <a:ext cx="889000" cy="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98966</xdr:rowOff>
    </xdr:from>
    <xdr:to>
      <xdr:col>15</xdr:col>
      <xdr:colOff>50800</xdr:colOff>
      <xdr:row>98</xdr:row>
      <xdr:rowOff>103597</xdr:rowOff>
    </xdr:to>
    <xdr:cxnSp macro="">
      <xdr:nvCxnSpPr>
        <xdr:cNvPr id="241" name="直線コネクタ 240"/>
        <xdr:cNvCxnSpPr/>
      </xdr:nvCxnSpPr>
      <xdr:spPr>
        <a:xfrm flipV="1">
          <a:off x="2019300" y="16901066"/>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41802</xdr:rowOff>
    </xdr:from>
    <xdr:to>
      <xdr:col>15</xdr:col>
      <xdr:colOff>101600</xdr:colOff>
      <xdr:row>98</xdr:row>
      <xdr:rowOff>143402</xdr:rowOff>
    </xdr:to>
    <xdr:sp macro="" textlink="">
      <xdr:nvSpPr>
        <xdr:cNvPr id="242" name="フローチャート: 判断 241"/>
        <xdr:cNvSpPr/>
      </xdr:nvSpPr>
      <xdr:spPr>
        <a:xfrm>
          <a:off x="2857500" y="1684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159929</xdr:rowOff>
    </xdr:from>
    <xdr:ext cx="534377" cy="259045"/>
    <xdr:sp macro="" textlink="">
      <xdr:nvSpPr>
        <xdr:cNvPr id="243" name="テキスト ボックス 242"/>
        <xdr:cNvSpPr txBox="1"/>
      </xdr:nvSpPr>
      <xdr:spPr>
        <a:xfrm>
          <a:off x="2641111" y="166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103597</xdr:rowOff>
    </xdr:from>
    <xdr:to>
      <xdr:col>10</xdr:col>
      <xdr:colOff>114300</xdr:colOff>
      <xdr:row>98</xdr:row>
      <xdr:rowOff>109844</xdr:rowOff>
    </xdr:to>
    <xdr:cxnSp macro="">
      <xdr:nvCxnSpPr>
        <xdr:cNvPr id="244" name="直線コネクタ 243"/>
        <xdr:cNvCxnSpPr/>
      </xdr:nvCxnSpPr>
      <xdr:spPr>
        <a:xfrm flipV="1">
          <a:off x="1130300" y="16905697"/>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55122</xdr:rowOff>
    </xdr:from>
    <xdr:to>
      <xdr:col>10</xdr:col>
      <xdr:colOff>165100</xdr:colOff>
      <xdr:row>98</xdr:row>
      <xdr:rowOff>156722</xdr:rowOff>
    </xdr:to>
    <xdr:sp macro="" textlink="">
      <xdr:nvSpPr>
        <xdr:cNvPr id="245" name="フローチャート: 判断 244"/>
        <xdr:cNvSpPr/>
      </xdr:nvSpPr>
      <xdr:spPr>
        <a:xfrm>
          <a:off x="1968500" y="16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147849</xdr:rowOff>
    </xdr:from>
    <xdr:ext cx="534377" cy="259045"/>
    <xdr:sp macro="" textlink="">
      <xdr:nvSpPr>
        <xdr:cNvPr id="246" name="テキスト ボックス 245"/>
        <xdr:cNvSpPr txBox="1"/>
      </xdr:nvSpPr>
      <xdr:spPr>
        <a:xfrm>
          <a:off x="1752111" y="169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63247</xdr:rowOff>
    </xdr:from>
    <xdr:to>
      <xdr:col>6</xdr:col>
      <xdr:colOff>38100</xdr:colOff>
      <xdr:row>98</xdr:row>
      <xdr:rowOff>164847</xdr:rowOff>
    </xdr:to>
    <xdr:sp macro="" textlink="">
      <xdr:nvSpPr>
        <xdr:cNvPr id="247" name="フローチャート: 判断 246"/>
        <xdr:cNvSpPr/>
      </xdr:nvSpPr>
      <xdr:spPr>
        <a:xfrm>
          <a:off x="1079500" y="168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155974</xdr:rowOff>
    </xdr:from>
    <xdr:ext cx="534377" cy="259045"/>
    <xdr:sp macro="" textlink="">
      <xdr:nvSpPr>
        <xdr:cNvPr id="248" name="テキスト ボックス 247"/>
        <xdr:cNvSpPr txBox="1"/>
      </xdr:nvSpPr>
      <xdr:spPr>
        <a:xfrm>
          <a:off x="863111" y="169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170841</xdr:rowOff>
    </xdr:from>
    <xdr:to>
      <xdr:col>24</xdr:col>
      <xdr:colOff>114300</xdr:colOff>
      <xdr:row>98</xdr:row>
      <xdr:rowOff>100991</xdr:rowOff>
    </xdr:to>
    <xdr:sp macro="" textlink="">
      <xdr:nvSpPr>
        <xdr:cNvPr id="254" name="楕円 253"/>
        <xdr:cNvSpPr/>
      </xdr:nvSpPr>
      <xdr:spPr>
        <a:xfrm>
          <a:off x="4584700" y="168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130218</xdr:rowOff>
    </xdr:from>
    <xdr:ext cx="534377" cy="259045"/>
    <xdr:sp macro="" textlink="">
      <xdr:nvSpPr>
        <xdr:cNvPr id="255" name="衛生費該当値テキスト"/>
        <xdr:cNvSpPr txBox="1"/>
      </xdr:nvSpPr>
      <xdr:spPr>
        <a:xfrm>
          <a:off x="4686300"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20786</xdr:rowOff>
    </xdr:from>
    <xdr:to>
      <xdr:col>20</xdr:col>
      <xdr:colOff>38100</xdr:colOff>
      <xdr:row>98</xdr:row>
      <xdr:rowOff>122386</xdr:rowOff>
    </xdr:to>
    <xdr:sp macro="" textlink="">
      <xdr:nvSpPr>
        <xdr:cNvPr id="256" name="楕円 255"/>
        <xdr:cNvSpPr/>
      </xdr:nvSpPr>
      <xdr:spPr>
        <a:xfrm>
          <a:off x="3746500" y="168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113513</xdr:rowOff>
    </xdr:from>
    <xdr:ext cx="534377" cy="259045"/>
    <xdr:sp macro="" textlink="">
      <xdr:nvSpPr>
        <xdr:cNvPr id="257" name="テキスト ボックス 256"/>
        <xdr:cNvSpPr txBox="1"/>
      </xdr:nvSpPr>
      <xdr:spPr>
        <a:xfrm>
          <a:off x="3530111" y="169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48166</xdr:rowOff>
    </xdr:from>
    <xdr:to>
      <xdr:col>15</xdr:col>
      <xdr:colOff>101600</xdr:colOff>
      <xdr:row>98</xdr:row>
      <xdr:rowOff>149766</xdr:rowOff>
    </xdr:to>
    <xdr:sp macro="" textlink="">
      <xdr:nvSpPr>
        <xdr:cNvPr id="258" name="楕円 257"/>
        <xdr:cNvSpPr/>
      </xdr:nvSpPr>
      <xdr:spPr>
        <a:xfrm>
          <a:off x="2857500" y="168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140893</xdr:rowOff>
    </xdr:from>
    <xdr:ext cx="534377" cy="259045"/>
    <xdr:sp macro="" textlink="">
      <xdr:nvSpPr>
        <xdr:cNvPr id="259" name="テキスト ボックス 258"/>
        <xdr:cNvSpPr txBox="1"/>
      </xdr:nvSpPr>
      <xdr:spPr>
        <a:xfrm>
          <a:off x="2641111" y="169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52797</xdr:rowOff>
    </xdr:from>
    <xdr:to>
      <xdr:col>10</xdr:col>
      <xdr:colOff>165100</xdr:colOff>
      <xdr:row>98</xdr:row>
      <xdr:rowOff>154397</xdr:rowOff>
    </xdr:to>
    <xdr:sp macro="" textlink="">
      <xdr:nvSpPr>
        <xdr:cNvPr id="260" name="楕円 259"/>
        <xdr:cNvSpPr/>
      </xdr:nvSpPr>
      <xdr:spPr>
        <a:xfrm>
          <a:off x="1968500" y="168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170924</xdr:rowOff>
    </xdr:from>
    <xdr:ext cx="534377" cy="259045"/>
    <xdr:sp macro="" textlink="">
      <xdr:nvSpPr>
        <xdr:cNvPr id="261" name="テキスト ボックス 260"/>
        <xdr:cNvSpPr txBox="1"/>
      </xdr:nvSpPr>
      <xdr:spPr>
        <a:xfrm>
          <a:off x="1752111" y="166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59044</xdr:rowOff>
    </xdr:from>
    <xdr:to>
      <xdr:col>6</xdr:col>
      <xdr:colOff>38100</xdr:colOff>
      <xdr:row>98</xdr:row>
      <xdr:rowOff>160644</xdr:rowOff>
    </xdr:to>
    <xdr:sp macro="" textlink="">
      <xdr:nvSpPr>
        <xdr:cNvPr id="262" name="楕円 261"/>
        <xdr:cNvSpPr/>
      </xdr:nvSpPr>
      <xdr:spPr>
        <a:xfrm>
          <a:off x="1079500" y="168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5721</xdr:rowOff>
    </xdr:from>
    <xdr:ext cx="534377" cy="259045"/>
    <xdr:sp macro="" textlink="">
      <xdr:nvSpPr>
        <xdr:cNvPr id="263" name="テキスト ボックス 262"/>
        <xdr:cNvSpPr txBox="1"/>
      </xdr:nvSpPr>
      <xdr:spPr>
        <a:xfrm>
          <a:off x="863111" y="166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98878</xdr:rowOff>
    </xdr:from>
    <xdr:to>
      <xdr:col>55</xdr:col>
      <xdr:colOff>0</xdr:colOff>
      <xdr:row>39</xdr:row>
      <xdr:rowOff>62956</xdr:rowOff>
    </xdr:to>
    <xdr:cxnSp macro="">
      <xdr:nvCxnSpPr>
        <xdr:cNvPr id="294" name="直線コネクタ 293"/>
        <xdr:cNvCxnSpPr/>
      </xdr:nvCxnSpPr>
      <xdr:spPr>
        <a:xfrm>
          <a:off x="9639300" y="6613978"/>
          <a:ext cx="83820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98878</xdr:rowOff>
    </xdr:from>
    <xdr:to>
      <xdr:col>50</xdr:col>
      <xdr:colOff>114300</xdr:colOff>
      <xdr:row>39</xdr:row>
      <xdr:rowOff>84183</xdr:rowOff>
    </xdr:to>
    <xdr:cxnSp macro="">
      <xdr:nvCxnSpPr>
        <xdr:cNvPr id="297" name="直線コネクタ 296"/>
        <xdr:cNvCxnSpPr/>
      </xdr:nvCxnSpPr>
      <xdr:spPr>
        <a:xfrm flipV="1">
          <a:off x="8750300" y="6613978"/>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69161</xdr:rowOff>
    </xdr:from>
    <xdr:to>
      <xdr:col>45</xdr:col>
      <xdr:colOff>177800</xdr:colOff>
      <xdr:row>39</xdr:row>
      <xdr:rowOff>84183</xdr:rowOff>
    </xdr:to>
    <xdr:cxnSp macro="">
      <xdr:nvCxnSpPr>
        <xdr:cNvPr id="300" name="直線コネクタ 299"/>
        <xdr:cNvCxnSpPr/>
      </xdr:nvCxnSpPr>
      <xdr:spPr>
        <a:xfrm>
          <a:off x="7861300" y="6755711"/>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53957</xdr:rowOff>
    </xdr:from>
    <xdr:to>
      <xdr:col>46</xdr:col>
      <xdr:colOff>38100</xdr:colOff>
      <xdr:row>37</xdr:row>
      <xdr:rowOff>155557</xdr:rowOff>
    </xdr:to>
    <xdr:sp macro="" textlink="">
      <xdr:nvSpPr>
        <xdr:cNvPr id="301" name="フローチャート: 判断 300"/>
        <xdr:cNvSpPr/>
      </xdr:nvSpPr>
      <xdr:spPr>
        <a:xfrm>
          <a:off x="8699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634</xdr:rowOff>
    </xdr:from>
    <xdr:ext cx="469744" cy="259045"/>
    <xdr:sp macro="" textlink="">
      <xdr:nvSpPr>
        <xdr:cNvPr id="302" name="テキスト ボックス 301"/>
        <xdr:cNvSpPr txBox="1"/>
      </xdr:nvSpPr>
      <xdr:spPr>
        <a:xfrm>
          <a:off x="8515428"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69161</xdr:rowOff>
    </xdr:from>
    <xdr:to>
      <xdr:col>41</xdr:col>
      <xdr:colOff>50800</xdr:colOff>
      <xdr:row>39</xdr:row>
      <xdr:rowOff>85489</xdr:rowOff>
    </xdr:to>
    <xdr:cxnSp macro="">
      <xdr:nvCxnSpPr>
        <xdr:cNvPr id="303" name="直線コネクタ 302"/>
        <xdr:cNvCxnSpPr/>
      </xdr:nvCxnSpPr>
      <xdr:spPr>
        <a:xfrm flipV="1">
          <a:off x="6972300" y="6755711"/>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97717</xdr:rowOff>
    </xdr:from>
    <xdr:to>
      <xdr:col>41</xdr:col>
      <xdr:colOff>101600</xdr:colOff>
      <xdr:row>38</xdr:row>
      <xdr:rowOff>27867</xdr:rowOff>
    </xdr:to>
    <xdr:sp macro="" textlink="">
      <xdr:nvSpPr>
        <xdr:cNvPr id="304" name="フローチャート: 判断 303"/>
        <xdr:cNvSpPr/>
      </xdr:nvSpPr>
      <xdr:spPr>
        <a:xfrm>
          <a:off x="7810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44394</xdr:rowOff>
    </xdr:from>
    <xdr:ext cx="378565" cy="259045"/>
    <xdr:sp macro="" textlink="">
      <xdr:nvSpPr>
        <xdr:cNvPr id="305" name="テキスト ボックス 304"/>
        <xdr:cNvSpPr txBox="1"/>
      </xdr:nvSpPr>
      <xdr:spPr>
        <a:xfrm>
          <a:off x="7672017" y="621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90860</xdr:rowOff>
    </xdr:from>
    <xdr:to>
      <xdr:col>36</xdr:col>
      <xdr:colOff>165100</xdr:colOff>
      <xdr:row>38</xdr:row>
      <xdr:rowOff>21010</xdr:rowOff>
    </xdr:to>
    <xdr:sp macro="" textlink="">
      <xdr:nvSpPr>
        <xdr:cNvPr id="306" name="フローチャート: 判断 305"/>
        <xdr:cNvSpPr/>
      </xdr:nvSpPr>
      <xdr:spPr>
        <a:xfrm>
          <a:off x="6921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37537</xdr:rowOff>
    </xdr:from>
    <xdr:ext cx="378565" cy="259045"/>
    <xdr:sp macro="" textlink="">
      <xdr:nvSpPr>
        <xdr:cNvPr id="307" name="テキスト ボックス 306"/>
        <xdr:cNvSpPr txBox="1"/>
      </xdr:nvSpPr>
      <xdr:spPr>
        <a:xfrm>
          <a:off x="6783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12156</xdr:rowOff>
    </xdr:from>
    <xdr:to>
      <xdr:col>55</xdr:col>
      <xdr:colOff>50800</xdr:colOff>
      <xdr:row>39</xdr:row>
      <xdr:rowOff>113756</xdr:rowOff>
    </xdr:to>
    <xdr:sp macro="" textlink="">
      <xdr:nvSpPr>
        <xdr:cNvPr id="313" name="楕円 312"/>
        <xdr:cNvSpPr/>
      </xdr:nvSpPr>
      <xdr:spPr>
        <a:xfrm>
          <a:off x="104267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98533</xdr:rowOff>
    </xdr:from>
    <xdr:ext cx="378565" cy="259045"/>
    <xdr:sp macro="" textlink="">
      <xdr:nvSpPr>
        <xdr:cNvPr id="314" name="労働費該当値テキスト"/>
        <xdr:cNvSpPr txBox="1"/>
      </xdr:nvSpPr>
      <xdr:spPr>
        <a:xfrm>
          <a:off x="10528300" y="661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48078</xdr:rowOff>
    </xdr:from>
    <xdr:to>
      <xdr:col>50</xdr:col>
      <xdr:colOff>165100</xdr:colOff>
      <xdr:row>38</xdr:row>
      <xdr:rowOff>149678</xdr:rowOff>
    </xdr:to>
    <xdr:sp macro="" textlink="">
      <xdr:nvSpPr>
        <xdr:cNvPr id="315" name="楕円 314"/>
        <xdr:cNvSpPr/>
      </xdr:nvSpPr>
      <xdr:spPr>
        <a:xfrm>
          <a:off x="9588500" y="65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140805</xdr:rowOff>
    </xdr:from>
    <xdr:ext cx="378565" cy="259045"/>
    <xdr:sp macro="" textlink="">
      <xdr:nvSpPr>
        <xdr:cNvPr id="316" name="テキスト ボックス 315"/>
        <xdr:cNvSpPr txBox="1"/>
      </xdr:nvSpPr>
      <xdr:spPr>
        <a:xfrm>
          <a:off x="9450017" y="6655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33383</xdr:rowOff>
    </xdr:from>
    <xdr:to>
      <xdr:col>46</xdr:col>
      <xdr:colOff>38100</xdr:colOff>
      <xdr:row>39</xdr:row>
      <xdr:rowOff>134983</xdr:rowOff>
    </xdr:to>
    <xdr:sp macro="" textlink="">
      <xdr:nvSpPr>
        <xdr:cNvPr id="317" name="楕円 316"/>
        <xdr:cNvSpPr/>
      </xdr:nvSpPr>
      <xdr:spPr>
        <a:xfrm>
          <a:off x="8699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126110</xdr:rowOff>
    </xdr:from>
    <xdr:ext cx="313932" cy="259045"/>
    <xdr:sp macro="" textlink="">
      <xdr:nvSpPr>
        <xdr:cNvPr id="318" name="テキスト ボックス 317"/>
        <xdr:cNvSpPr txBox="1"/>
      </xdr:nvSpPr>
      <xdr:spPr>
        <a:xfrm>
          <a:off x="8593333" y="681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18361</xdr:rowOff>
    </xdr:from>
    <xdr:to>
      <xdr:col>41</xdr:col>
      <xdr:colOff>101600</xdr:colOff>
      <xdr:row>39</xdr:row>
      <xdr:rowOff>119961</xdr:rowOff>
    </xdr:to>
    <xdr:sp macro="" textlink="">
      <xdr:nvSpPr>
        <xdr:cNvPr id="319" name="楕円 318"/>
        <xdr:cNvSpPr/>
      </xdr:nvSpPr>
      <xdr:spPr>
        <a:xfrm>
          <a:off x="7810500" y="67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111088</xdr:rowOff>
    </xdr:from>
    <xdr:ext cx="313932" cy="259045"/>
    <xdr:sp macro="" textlink="">
      <xdr:nvSpPr>
        <xdr:cNvPr id="320" name="テキスト ボックス 319"/>
        <xdr:cNvSpPr txBox="1"/>
      </xdr:nvSpPr>
      <xdr:spPr>
        <a:xfrm>
          <a:off x="7704333" y="6797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34689</xdr:rowOff>
    </xdr:from>
    <xdr:to>
      <xdr:col>36</xdr:col>
      <xdr:colOff>165100</xdr:colOff>
      <xdr:row>39</xdr:row>
      <xdr:rowOff>136289</xdr:rowOff>
    </xdr:to>
    <xdr:sp macro="" textlink="">
      <xdr:nvSpPr>
        <xdr:cNvPr id="321" name="楕円 320"/>
        <xdr:cNvSpPr/>
      </xdr:nvSpPr>
      <xdr:spPr>
        <a:xfrm>
          <a:off x="6921500" y="67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127416</xdr:rowOff>
    </xdr:from>
    <xdr:ext cx="313932" cy="259045"/>
    <xdr:sp macro="" textlink="">
      <xdr:nvSpPr>
        <xdr:cNvPr id="322" name="テキスト ボックス 321"/>
        <xdr:cNvSpPr txBox="1"/>
      </xdr:nvSpPr>
      <xdr:spPr>
        <a:xfrm>
          <a:off x="6815333" y="6813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108665</xdr:rowOff>
    </xdr:from>
    <xdr:to>
      <xdr:col>55</xdr:col>
      <xdr:colOff>0</xdr:colOff>
      <xdr:row>56</xdr:row>
      <xdr:rowOff>152273</xdr:rowOff>
    </xdr:to>
    <xdr:cxnSp macro="">
      <xdr:nvCxnSpPr>
        <xdr:cNvPr id="353" name="直線コネクタ 352"/>
        <xdr:cNvCxnSpPr/>
      </xdr:nvCxnSpPr>
      <xdr:spPr>
        <a:xfrm flipV="1">
          <a:off x="9639300" y="9709865"/>
          <a:ext cx="838200" cy="4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99282</xdr:rowOff>
    </xdr:from>
    <xdr:to>
      <xdr:col>50</xdr:col>
      <xdr:colOff>114300</xdr:colOff>
      <xdr:row>56</xdr:row>
      <xdr:rowOff>152273</xdr:rowOff>
    </xdr:to>
    <xdr:cxnSp macro="">
      <xdr:nvCxnSpPr>
        <xdr:cNvPr id="356" name="直線コネクタ 355"/>
        <xdr:cNvCxnSpPr/>
      </xdr:nvCxnSpPr>
      <xdr:spPr>
        <a:xfrm>
          <a:off x="8750300" y="9700482"/>
          <a:ext cx="889000" cy="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20654</xdr:rowOff>
    </xdr:from>
    <xdr:to>
      <xdr:col>45</xdr:col>
      <xdr:colOff>177800</xdr:colOff>
      <xdr:row>56</xdr:row>
      <xdr:rowOff>99282</xdr:rowOff>
    </xdr:to>
    <xdr:cxnSp macro="">
      <xdr:nvCxnSpPr>
        <xdr:cNvPr id="359" name="直線コネクタ 358"/>
        <xdr:cNvCxnSpPr/>
      </xdr:nvCxnSpPr>
      <xdr:spPr>
        <a:xfrm>
          <a:off x="7861300" y="9450404"/>
          <a:ext cx="889000" cy="25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112043</xdr:rowOff>
    </xdr:from>
    <xdr:to>
      <xdr:col>46</xdr:col>
      <xdr:colOff>38100</xdr:colOff>
      <xdr:row>57</xdr:row>
      <xdr:rowOff>42193</xdr:rowOff>
    </xdr:to>
    <xdr:sp macro="" textlink="">
      <xdr:nvSpPr>
        <xdr:cNvPr id="360" name="フローチャート: 判断 359"/>
        <xdr:cNvSpPr/>
      </xdr:nvSpPr>
      <xdr:spPr>
        <a:xfrm>
          <a:off x="8699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33320</xdr:rowOff>
    </xdr:from>
    <xdr:ext cx="534377" cy="259045"/>
    <xdr:sp macro="" textlink="">
      <xdr:nvSpPr>
        <xdr:cNvPr id="361" name="テキスト ボックス 360"/>
        <xdr:cNvSpPr txBox="1"/>
      </xdr:nvSpPr>
      <xdr:spPr>
        <a:xfrm>
          <a:off x="8483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20654</xdr:rowOff>
    </xdr:from>
    <xdr:to>
      <xdr:col>41</xdr:col>
      <xdr:colOff>50800</xdr:colOff>
      <xdr:row>56</xdr:row>
      <xdr:rowOff>56642</xdr:rowOff>
    </xdr:to>
    <xdr:cxnSp macro="">
      <xdr:nvCxnSpPr>
        <xdr:cNvPr id="362" name="直線コネクタ 361"/>
        <xdr:cNvCxnSpPr/>
      </xdr:nvCxnSpPr>
      <xdr:spPr>
        <a:xfrm flipV="1">
          <a:off x="6972300" y="9450404"/>
          <a:ext cx="889000" cy="20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123103</xdr:rowOff>
    </xdr:from>
    <xdr:to>
      <xdr:col>41</xdr:col>
      <xdr:colOff>101600</xdr:colOff>
      <xdr:row>57</xdr:row>
      <xdr:rowOff>53253</xdr:rowOff>
    </xdr:to>
    <xdr:sp macro="" textlink="">
      <xdr:nvSpPr>
        <xdr:cNvPr id="363" name="フローチャート: 判断 362"/>
        <xdr:cNvSpPr/>
      </xdr:nvSpPr>
      <xdr:spPr>
        <a:xfrm>
          <a:off x="7810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44380</xdr:rowOff>
    </xdr:from>
    <xdr:ext cx="534377" cy="259045"/>
    <xdr:sp macro="" textlink="">
      <xdr:nvSpPr>
        <xdr:cNvPr id="364" name="テキスト ボックス 363"/>
        <xdr:cNvSpPr txBox="1"/>
      </xdr:nvSpPr>
      <xdr:spPr>
        <a:xfrm>
          <a:off x="7594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13222</xdr:rowOff>
    </xdr:from>
    <xdr:to>
      <xdr:col>36</xdr:col>
      <xdr:colOff>165100</xdr:colOff>
      <xdr:row>57</xdr:row>
      <xdr:rowOff>114822</xdr:rowOff>
    </xdr:to>
    <xdr:sp macro="" textlink="">
      <xdr:nvSpPr>
        <xdr:cNvPr id="365" name="フローチャート: 判断 364"/>
        <xdr:cNvSpPr/>
      </xdr:nvSpPr>
      <xdr:spPr>
        <a:xfrm>
          <a:off x="6921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105949</xdr:rowOff>
    </xdr:from>
    <xdr:ext cx="534377" cy="259045"/>
    <xdr:sp macro="" textlink="">
      <xdr:nvSpPr>
        <xdr:cNvPr id="366" name="テキスト ボックス 365"/>
        <xdr:cNvSpPr txBox="1"/>
      </xdr:nvSpPr>
      <xdr:spPr>
        <a:xfrm>
          <a:off x="6705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57865</xdr:rowOff>
    </xdr:from>
    <xdr:to>
      <xdr:col>55</xdr:col>
      <xdr:colOff>50800</xdr:colOff>
      <xdr:row>56</xdr:row>
      <xdr:rowOff>159465</xdr:rowOff>
    </xdr:to>
    <xdr:sp macro="" textlink="">
      <xdr:nvSpPr>
        <xdr:cNvPr id="372" name="楕円 371"/>
        <xdr:cNvSpPr/>
      </xdr:nvSpPr>
      <xdr:spPr>
        <a:xfrm>
          <a:off x="10426700" y="96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80742</xdr:rowOff>
    </xdr:from>
    <xdr:ext cx="534377" cy="259045"/>
    <xdr:sp macro="" textlink="">
      <xdr:nvSpPr>
        <xdr:cNvPr id="373" name="農林水産業費該当値テキスト"/>
        <xdr:cNvSpPr txBox="1"/>
      </xdr:nvSpPr>
      <xdr:spPr>
        <a:xfrm>
          <a:off x="10528300" y="951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101473</xdr:rowOff>
    </xdr:from>
    <xdr:to>
      <xdr:col>50</xdr:col>
      <xdr:colOff>165100</xdr:colOff>
      <xdr:row>57</xdr:row>
      <xdr:rowOff>31623</xdr:rowOff>
    </xdr:to>
    <xdr:sp macro="" textlink="">
      <xdr:nvSpPr>
        <xdr:cNvPr id="374" name="楕円 373"/>
        <xdr:cNvSpPr/>
      </xdr:nvSpPr>
      <xdr:spPr>
        <a:xfrm>
          <a:off x="9588500" y="97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48150</xdr:rowOff>
    </xdr:from>
    <xdr:ext cx="534377" cy="259045"/>
    <xdr:sp macro="" textlink="">
      <xdr:nvSpPr>
        <xdr:cNvPr id="375" name="テキスト ボックス 374"/>
        <xdr:cNvSpPr txBox="1"/>
      </xdr:nvSpPr>
      <xdr:spPr>
        <a:xfrm>
          <a:off x="9372111" y="94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48482</xdr:rowOff>
    </xdr:from>
    <xdr:to>
      <xdr:col>46</xdr:col>
      <xdr:colOff>38100</xdr:colOff>
      <xdr:row>56</xdr:row>
      <xdr:rowOff>150082</xdr:rowOff>
    </xdr:to>
    <xdr:sp macro="" textlink="">
      <xdr:nvSpPr>
        <xdr:cNvPr id="376" name="楕円 375"/>
        <xdr:cNvSpPr/>
      </xdr:nvSpPr>
      <xdr:spPr>
        <a:xfrm>
          <a:off x="8699500" y="96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166609</xdr:rowOff>
    </xdr:from>
    <xdr:ext cx="534377" cy="259045"/>
    <xdr:sp macro="" textlink="">
      <xdr:nvSpPr>
        <xdr:cNvPr id="377" name="テキスト ボックス 376"/>
        <xdr:cNvSpPr txBox="1"/>
      </xdr:nvSpPr>
      <xdr:spPr>
        <a:xfrm>
          <a:off x="8483111" y="942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141304</xdr:rowOff>
    </xdr:from>
    <xdr:to>
      <xdr:col>41</xdr:col>
      <xdr:colOff>101600</xdr:colOff>
      <xdr:row>55</xdr:row>
      <xdr:rowOff>71454</xdr:rowOff>
    </xdr:to>
    <xdr:sp macro="" textlink="">
      <xdr:nvSpPr>
        <xdr:cNvPr id="378" name="楕円 377"/>
        <xdr:cNvSpPr/>
      </xdr:nvSpPr>
      <xdr:spPr>
        <a:xfrm>
          <a:off x="7810500" y="93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87981</xdr:rowOff>
    </xdr:from>
    <xdr:ext cx="534377" cy="259045"/>
    <xdr:sp macro="" textlink="">
      <xdr:nvSpPr>
        <xdr:cNvPr id="379" name="テキスト ボックス 378"/>
        <xdr:cNvSpPr txBox="1"/>
      </xdr:nvSpPr>
      <xdr:spPr>
        <a:xfrm>
          <a:off x="7594111" y="917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5842</xdr:rowOff>
    </xdr:from>
    <xdr:to>
      <xdr:col>36</xdr:col>
      <xdr:colOff>165100</xdr:colOff>
      <xdr:row>56</xdr:row>
      <xdr:rowOff>107442</xdr:rowOff>
    </xdr:to>
    <xdr:sp macro="" textlink="">
      <xdr:nvSpPr>
        <xdr:cNvPr id="380" name="楕円 379"/>
        <xdr:cNvSpPr/>
      </xdr:nvSpPr>
      <xdr:spPr>
        <a:xfrm>
          <a:off x="6921500" y="96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123969</xdr:rowOff>
    </xdr:from>
    <xdr:ext cx="534377" cy="259045"/>
    <xdr:sp macro="" textlink="">
      <xdr:nvSpPr>
        <xdr:cNvPr id="381" name="テキスト ボックス 380"/>
        <xdr:cNvSpPr txBox="1"/>
      </xdr:nvSpPr>
      <xdr:spPr>
        <a:xfrm>
          <a:off x="6705111" y="938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57217</xdr:rowOff>
    </xdr:from>
    <xdr:to>
      <xdr:col>55</xdr:col>
      <xdr:colOff>0</xdr:colOff>
      <xdr:row>78</xdr:row>
      <xdr:rowOff>84910</xdr:rowOff>
    </xdr:to>
    <xdr:cxnSp macro="">
      <xdr:nvCxnSpPr>
        <xdr:cNvPr id="408" name="直線コネクタ 407"/>
        <xdr:cNvCxnSpPr/>
      </xdr:nvCxnSpPr>
      <xdr:spPr>
        <a:xfrm flipV="1">
          <a:off x="9639300" y="13430317"/>
          <a:ext cx="8382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65446</xdr:rowOff>
    </xdr:from>
    <xdr:to>
      <xdr:col>50</xdr:col>
      <xdr:colOff>114300</xdr:colOff>
      <xdr:row>78</xdr:row>
      <xdr:rowOff>84910</xdr:rowOff>
    </xdr:to>
    <xdr:cxnSp macro="">
      <xdr:nvCxnSpPr>
        <xdr:cNvPr id="411" name="直線コネクタ 410"/>
        <xdr:cNvCxnSpPr/>
      </xdr:nvCxnSpPr>
      <xdr:spPr>
        <a:xfrm>
          <a:off x="8750300" y="13438546"/>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65446</xdr:rowOff>
    </xdr:from>
    <xdr:to>
      <xdr:col>45</xdr:col>
      <xdr:colOff>177800</xdr:colOff>
      <xdr:row>78</xdr:row>
      <xdr:rowOff>103905</xdr:rowOff>
    </xdr:to>
    <xdr:cxnSp macro="">
      <xdr:nvCxnSpPr>
        <xdr:cNvPr id="414" name="直線コネクタ 413"/>
        <xdr:cNvCxnSpPr/>
      </xdr:nvCxnSpPr>
      <xdr:spPr>
        <a:xfrm flipV="1">
          <a:off x="7861300" y="13438546"/>
          <a:ext cx="889000" cy="3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124439</xdr:rowOff>
    </xdr:from>
    <xdr:to>
      <xdr:col>46</xdr:col>
      <xdr:colOff>38100</xdr:colOff>
      <xdr:row>78</xdr:row>
      <xdr:rowOff>54589</xdr:rowOff>
    </xdr:to>
    <xdr:sp macro="" textlink="">
      <xdr:nvSpPr>
        <xdr:cNvPr id="415" name="フローチャート: 判断 414"/>
        <xdr:cNvSpPr/>
      </xdr:nvSpPr>
      <xdr:spPr>
        <a:xfrm>
          <a:off x="8699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71116</xdr:rowOff>
    </xdr:from>
    <xdr:ext cx="534377" cy="259045"/>
    <xdr:sp macro="" textlink="">
      <xdr:nvSpPr>
        <xdr:cNvPr id="416" name="テキスト ボックス 415"/>
        <xdr:cNvSpPr txBox="1"/>
      </xdr:nvSpPr>
      <xdr:spPr>
        <a:xfrm>
          <a:off x="8483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103905</xdr:rowOff>
    </xdr:from>
    <xdr:to>
      <xdr:col>41</xdr:col>
      <xdr:colOff>50800</xdr:colOff>
      <xdr:row>78</xdr:row>
      <xdr:rowOff>106138</xdr:rowOff>
    </xdr:to>
    <xdr:cxnSp macro="">
      <xdr:nvCxnSpPr>
        <xdr:cNvPr id="417" name="直線コネクタ 416"/>
        <xdr:cNvCxnSpPr/>
      </xdr:nvCxnSpPr>
      <xdr:spPr>
        <a:xfrm flipV="1">
          <a:off x="6972300" y="13477005"/>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168801</xdr:rowOff>
    </xdr:from>
    <xdr:to>
      <xdr:col>41</xdr:col>
      <xdr:colOff>101600</xdr:colOff>
      <xdr:row>78</xdr:row>
      <xdr:rowOff>98951</xdr:rowOff>
    </xdr:to>
    <xdr:sp macro="" textlink="">
      <xdr:nvSpPr>
        <xdr:cNvPr id="418" name="フローチャート: 判断 417"/>
        <xdr:cNvSpPr/>
      </xdr:nvSpPr>
      <xdr:spPr>
        <a:xfrm>
          <a:off x="7810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115478</xdr:rowOff>
    </xdr:from>
    <xdr:ext cx="534377" cy="259045"/>
    <xdr:sp macro="" textlink="">
      <xdr:nvSpPr>
        <xdr:cNvPr id="419" name="テキスト ボックス 418"/>
        <xdr:cNvSpPr txBox="1"/>
      </xdr:nvSpPr>
      <xdr:spPr>
        <a:xfrm>
          <a:off x="7594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160703</xdr:rowOff>
    </xdr:from>
    <xdr:to>
      <xdr:col>36</xdr:col>
      <xdr:colOff>165100</xdr:colOff>
      <xdr:row>78</xdr:row>
      <xdr:rowOff>90853</xdr:rowOff>
    </xdr:to>
    <xdr:sp macro="" textlink="">
      <xdr:nvSpPr>
        <xdr:cNvPr id="420" name="フローチャート: 判断 419"/>
        <xdr:cNvSpPr/>
      </xdr:nvSpPr>
      <xdr:spPr>
        <a:xfrm>
          <a:off x="6921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107380</xdr:rowOff>
    </xdr:from>
    <xdr:ext cx="534377" cy="259045"/>
    <xdr:sp macro="" textlink="">
      <xdr:nvSpPr>
        <xdr:cNvPr id="421" name="テキスト ボックス 420"/>
        <xdr:cNvSpPr txBox="1"/>
      </xdr:nvSpPr>
      <xdr:spPr>
        <a:xfrm>
          <a:off x="6705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6417</xdr:rowOff>
    </xdr:from>
    <xdr:to>
      <xdr:col>55</xdr:col>
      <xdr:colOff>50800</xdr:colOff>
      <xdr:row>78</xdr:row>
      <xdr:rowOff>108017</xdr:rowOff>
    </xdr:to>
    <xdr:sp macro="" textlink="">
      <xdr:nvSpPr>
        <xdr:cNvPr id="427" name="楕円 426"/>
        <xdr:cNvSpPr/>
      </xdr:nvSpPr>
      <xdr:spPr>
        <a:xfrm>
          <a:off x="10426700" y="1337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34110</xdr:rowOff>
    </xdr:from>
    <xdr:to>
      <xdr:col>50</xdr:col>
      <xdr:colOff>165100</xdr:colOff>
      <xdr:row>78</xdr:row>
      <xdr:rowOff>135710</xdr:rowOff>
    </xdr:to>
    <xdr:sp macro="" textlink="">
      <xdr:nvSpPr>
        <xdr:cNvPr id="429" name="楕円 428"/>
        <xdr:cNvSpPr/>
      </xdr:nvSpPr>
      <xdr:spPr>
        <a:xfrm>
          <a:off x="9588500" y="134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126837</xdr:rowOff>
    </xdr:from>
    <xdr:ext cx="534377" cy="259045"/>
    <xdr:sp macro="" textlink="">
      <xdr:nvSpPr>
        <xdr:cNvPr id="430" name="テキスト ボックス 429"/>
        <xdr:cNvSpPr txBox="1"/>
      </xdr:nvSpPr>
      <xdr:spPr>
        <a:xfrm>
          <a:off x="9372111" y="1349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14646</xdr:rowOff>
    </xdr:from>
    <xdr:to>
      <xdr:col>46</xdr:col>
      <xdr:colOff>38100</xdr:colOff>
      <xdr:row>78</xdr:row>
      <xdr:rowOff>116246</xdr:rowOff>
    </xdr:to>
    <xdr:sp macro="" textlink="">
      <xdr:nvSpPr>
        <xdr:cNvPr id="431" name="楕円 430"/>
        <xdr:cNvSpPr/>
      </xdr:nvSpPr>
      <xdr:spPr>
        <a:xfrm>
          <a:off x="8699500" y="1338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107373</xdr:rowOff>
    </xdr:from>
    <xdr:ext cx="534377" cy="259045"/>
    <xdr:sp macro="" textlink="">
      <xdr:nvSpPr>
        <xdr:cNvPr id="432" name="テキスト ボックス 431"/>
        <xdr:cNvSpPr txBox="1"/>
      </xdr:nvSpPr>
      <xdr:spPr>
        <a:xfrm>
          <a:off x="8483111" y="134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53105</xdr:rowOff>
    </xdr:from>
    <xdr:to>
      <xdr:col>41</xdr:col>
      <xdr:colOff>101600</xdr:colOff>
      <xdr:row>78</xdr:row>
      <xdr:rowOff>154705</xdr:rowOff>
    </xdr:to>
    <xdr:sp macro="" textlink="">
      <xdr:nvSpPr>
        <xdr:cNvPr id="433" name="楕円 432"/>
        <xdr:cNvSpPr/>
      </xdr:nvSpPr>
      <xdr:spPr>
        <a:xfrm>
          <a:off x="7810500" y="134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145832</xdr:rowOff>
    </xdr:from>
    <xdr:ext cx="469744" cy="259045"/>
    <xdr:sp macro="" textlink="">
      <xdr:nvSpPr>
        <xdr:cNvPr id="434" name="テキスト ボックス 433"/>
        <xdr:cNvSpPr txBox="1"/>
      </xdr:nvSpPr>
      <xdr:spPr>
        <a:xfrm>
          <a:off x="7626428" y="1351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55338</xdr:rowOff>
    </xdr:from>
    <xdr:to>
      <xdr:col>36</xdr:col>
      <xdr:colOff>165100</xdr:colOff>
      <xdr:row>78</xdr:row>
      <xdr:rowOff>156938</xdr:rowOff>
    </xdr:to>
    <xdr:sp macro="" textlink="">
      <xdr:nvSpPr>
        <xdr:cNvPr id="435" name="楕円 434"/>
        <xdr:cNvSpPr/>
      </xdr:nvSpPr>
      <xdr:spPr>
        <a:xfrm>
          <a:off x="6921500" y="134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148065</xdr:rowOff>
    </xdr:from>
    <xdr:ext cx="469744" cy="259045"/>
    <xdr:sp macro="" textlink="">
      <xdr:nvSpPr>
        <xdr:cNvPr id="436" name="テキスト ボックス 435"/>
        <xdr:cNvSpPr txBox="1"/>
      </xdr:nvSpPr>
      <xdr:spPr>
        <a:xfrm>
          <a:off x="6737428" y="1352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19647</xdr:rowOff>
    </xdr:from>
    <xdr:to>
      <xdr:col>55</xdr:col>
      <xdr:colOff>0</xdr:colOff>
      <xdr:row>97</xdr:row>
      <xdr:rowOff>47565</xdr:rowOff>
    </xdr:to>
    <xdr:cxnSp macro="">
      <xdr:nvCxnSpPr>
        <xdr:cNvPr id="469" name="直線コネクタ 468"/>
        <xdr:cNvCxnSpPr/>
      </xdr:nvCxnSpPr>
      <xdr:spPr>
        <a:xfrm flipV="1">
          <a:off x="9639300" y="16650297"/>
          <a:ext cx="838200" cy="2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37982</xdr:rowOff>
    </xdr:from>
    <xdr:to>
      <xdr:col>50</xdr:col>
      <xdr:colOff>114300</xdr:colOff>
      <xdr:row>97</xdr:row>
      <xdr:rowOff>47565</xdr:rowOff>
    </xdr:to>
    <xdr:cxnSp macro="">
      <xdr:nvCxnSpPr>
        <xdr:cNvPr id="472" name="直線コネクタ 471"/>
        <xdr:cNvCxnSpPr/>
      </xdr:nvCxnSpPr>
      <xdr:spPr>
        <a:xfrm>
          <a:off x="8750300" y="16668632"/>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136328</xdr:rowOff>
    </xdr:from>
    <xdr:to>
      <xdr:col>45</xdr:col>
      <xdr:colOff>177800</xdr:colOff>
      <xdr:row>97</xdr:row>
      <xdr:rowOff>37982</xdr:rowOff>
    </xdr:to>
    <xdr:cxnSp macro="">
      <xdr:nvCxnSpPr>
        <xdr:cNvPr id="475" name="直線コネクタ 474"/>
        <xdr:cNvCxnSpPr/>
      </xdr:nvCxnSpPr>
      <xdr:spPr>
        <a:xfrm>
          <a:off x="7861300" y="16595528"/>
          <a:ext cx="889000" cy="7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80451</xdr:rowOff>
    </xdr:from>
    <xdr:to>
      <xdr:col>46</xdr:col>
      <xdr:colOff>38100</xdr:colOff>
      <xdr:row>95</xdr:row>
      <xdr:rowOff>10601</xdr:rowOff>
    </xdr:to>
    <xdr:sp macro="" textlink="">
      <xdr:nvSpPr>
        <xdr:cNvPr id="476" name="フローチャート: 判断 475"/>
        <xdr:cNvSpPr/>
      </xdr:nvSpPr>
      <xdr:spPr>
        <a:xfrm>
          <a:off x="8699500" y="161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27128</xdr:rowOff>
    </xdr:from>
    <xdr:ext cx="534377" cy="259045"/>
    <xdr:sp macro="" textlink="">
      <xdr:nvSpPr>
        <xdr:cNvPr id="477" name="テキスト ボックス 476"/>
        <xdr:cNvSpPr txBox="1"/>
      </xdr:nvSpPr>
      <xdr:spPr>
        <a:xfrm>
          <a:off x="8483111" y="159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136328</xdr:rowOff>
    </xdr:from>
    <xdr:to>
      <xdr:col>41</xdr:col>
      <xdr:colOff>50800</xdr:colOff>
      <xdr:row>97</xdr:row>
      <xdr:rowOff>51784</xdr:rowOff>
    </xdr:to>
    <xdr:cxnSp macro="">
      <xdr:nvCxnSpPr>
        <xdr:cNvPr id="478" name="直線コネクタ 477"/>
        <xdr:cNvCxnSpPr/>
      </xdr:nvCxnSpPr>
      <xdr:spPr>
        <a:xfrm flipV="1">
          <a:off x="6972300" y="16595528"/>
          <a:ext cx="8890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166557</xdr:rowOff>
    </xdr:from>
    <xdr:to>
      <xdr:col>41</xdr:col>
      <xdr:colOff>101600</xdr:colOff>
      <xdr:row>95</xdr:row>
      <xdr:rowOff>96707</xdr:rowOff>
    </xdr:to>
    <xdr:sp macro="" textlink="">
      <xdr:nvSpPr>
        <xdr:cNvPr id="479" name="フローチャート: 判断 478"/>
        <xdr:cNvSpPr/>
      </xdr:nvSpPr>
      <xdr:spPr>
        <a:xfrm>
          <a:off x="7810500" y="162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113234</xdr:rowOff>
    </xdr:from>
    <xdr:ext cx="534377" cy="259045"/>
    <xdr:sp macro="" textlink="">
      <xdr:nvSpPr>
        <xdr:cNvPr id="480" name="テキスト ボックス 479"/>
        <xdr:cNvSpPr txBox="1"/>
      </xdr:nvSpPr>
      <xdr:spPr>
        <a:xfrm>
          <a:off x="7594111" y="1605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107683</xdr:rowOff>
    </xdr:from>
    <xdr:to>
      <xdr:col>36</xdr:col>
      <xdr:colOff>165100</xdr:colOff>
      <xdr:row>97</xdr:row>
      <xdr:rowOff>37833</xdr:rowOff>
    </xdr:to>
    <xdr:sp macro="" textlink="">
      <xdr:nvSpPr>
        <xdr:cNvPr id="481" name="フローチャート: 判断 480"/>
        <xdr:cNvSpPr/>
      </xdr:nvSpPr>
      <xdr:spPr>
        <a:xfrm>
          <a:off x="6921500" y="1656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54360</xdr:rowOff>
    </xdr:from>
    <xdr:ext cx="534377" cy="259045"/>
    <xdr:sp macro="" textlink="">
      <xdr:nvSpPr>
        <xdr:cNvPr id="482" name="テキスト ボックス 481"/>
        <xdr:cNvSpPr txBox="1"/>
      </xdr:nvSpPr>
      <xdr:spPr>
        <a:xfrm>
          <a:off x="6705111" y="163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140297</xdr:rowOff>
    </xdr:from>
    <xdr:to>
      <xdr:col>55</xdr:col>
      <xdr:colOff>50800</xdr:colOff>
      <xdr:row>97</xdr:row>
      <xdr:rowOff>70447</xdr:rowOff>
    </xdr:to>
    <xdr:sp macro="" textlink="">
      <xdr:nvSpPr>
        <xdr:cNvPr id="488" name="楕円 487"/>
        <xdr:cNvSpPr/>
      </xdr:nvSpPr>
      <xdr:spPr>
        <a:xfrm>
          <a:off x="10426700" y="165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118724</xdr:rowOff>
    </xdr:from>
    <xdr:ext cx="534377" cy="259045"/>
    <xdr:sp macro="" textlink="">
      <xdr:nvSpPr>
        <xdr:cNvPr id="489" name="土木費該当値テキスト"/>
        <xdr:cNvSpPr txBox="1"/>
      </xdr:nvSpPr>
      <xdr:spPr>
        <a:xfrm>
          <a:off x="10528300" y="165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168215</xdr:rowOff>
    </xdr:from>
    <xdr:to>
      <xdr:col>50</xdr:col>
      <xdr:colOff>165100</xdr:colOff>
      <xdr:row>97</xdr:row>
      <xdr:rowOff>98365</xdr:rowOff>
    </xdr:to>
    <xdr:sp macro="" textlink="">
      <xdr:nvSpPr>
        <xdr:cNvPr id="490" name="楕円 489"/>
        <xdr:cNvSpPr/>
      </xdr:nvSpPr>
      <xdr:spPr>
        <a:xfrm>
          <a:off x="9588500" y="1662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89492</xdr:rowOff>
    </xdr:from>
    <xdr:ext cx="534377" cy="259045"/>
    <xdr:sp macro="" textlink="">
      <xdr:nvSpPr>
        <xdr:cNvPr id="491" name="テキスト ボックス 490"/>
        <xdr:cNvSpPr txBox="1"/>
      </xdr:nvSpPr>
      <xdr:spPr>
        <a:xfrm>
          <a:off x="9372111" y="1672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158632</xdr:rowOff>
    </xdr:from>
    <xdr:to>
      <xdr:col>46</xdr:col>
      <xdr:colOff>38100</xdr:colOff>
      <xdr:row>97</xdr:row>
      <xdr:rowOff>88782</xdr:rowOff>
    </xdr:to>
    <xdr:sp macro="" textlink="">
      <xdr:nvSpPr>
        <xdr:cNvPr id="492" name="楕円 491"/>
        <xdr:cNvSpPr/>
      </xdr:nvSpPr>
      <xdr:spPr>
        <a:xfrm>
          <a:off x="8699500" y="166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79909</xdr:rowOff>
    </xdr:from>
    <xdr:ext cx="534377" cy="259045"/>
    <xdr:sp macro="" textlink="">
      <xdr:nvSpPr>
        <xdr:cNvPr id="493" name="テキスト ボックス 492"/>
        <xdr:cNvSpPr txBox="1"/>
      </xdr:nvSpPr>
      <xdr:spPr>
        <a:xfrm>
          <a:off x="8483111" y="167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85528</xdr:rowOff>
    </xdr:from>
    <xdr:to>
      <xdr:col>41</xdr:col>
      <xdr:colOff>101600</xdr:colOff>
      <xdr:row>97</xdr:row>
      <xdr:rowOff>15678</xdr:rowOff>
    </xdr:to>
    <xdr:sp macro="" textlink="">
      <xdr:nvSpPr>
        <xdr:cNvPr id="494" name="楕円 493"/>
        <xdr:cNvSpPr/>
      </xdr:nvSpPr>
      <xdr:spPr>
        <a:xfrm>
          <a:off x="7810500" y="165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6805</xdr:rowOff>
    </xdr:from>
    <xdr:ext cx="534377" cy="259045"/>
    <xdr:sp macro="" textlink="">
      <xdr:nvSpPr>
        <xdr:cNvPr id="495" name="テキスト ボックス 494"/>
        <xdr:cNvSpPr txBox="1"/>
      </xdr:nvSpPr>
      <xdr:spPr>
        <a:xfrm>
          <a:off x="7594111" y="166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984</xdr:rowOff>
    </xdr:from>
    <xdr:to>
      <xdr:col>36</xdr:col>
      <xdr:colOff>165100</xdr:colOff>
      <xdr:row>97</xdr:row>
      <xdr:rowOff>102584</xdr:rowOff>
    </xdr:to>
    <xdr:sp macro="" textlink="">
      <xdr:nvSpPr>
        <xdr:cNvPr id="496" name="楕円 495"/>
        <xdr:cNvSpPr/>
      </xdr:nvSpPr>
      <xdr:spPr>
        <a:xfrm>
          <a:off x="6921500" y="166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93711</xdr:rowOff>
    </xdr:from>
    <xdr:ext cx="534377" cy="259045"/>
    <xdr:sp macro="" textlink="">
      <xdr:nvSpPr>
        <xdr:cNvPr id="497" name="テキスト ボックス 496"/>
        <xdr:cNvSpPr txBox="1"/>
      </xdr:nvSpPr>
      <xdr:spPr>
        <a:xfrm>
          <a:off x="6705111" y="1672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93790</xdr:rowOff>
    </xdr:from>
    <xdr:to>
      <xdr:col>85</xdr:col>
      <xdr:colOff>127000</xdr:colOff>
      <xdr:row>36</xdr:row>
      <xdr:rowOff>104096</xdr:rowOff>
    </xdr:to>
    <xdr:cxnSp macro="">
      <xdr:nvCxnSpPr>
        <xdr:cNvPr id="526" name="直線コネクタ 525"/>
        <xdr:cNvCxnSpPr/>
      </xdr:nvCxnSpPr>
      <xdr:spPr>
        <a:xfrm flipV="1">
          <a:off x="15481300" y="6265990"/>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98971</xdr:rowOff>
    </xdr:from>
    <xdr:to>
      <xdr:col>81</xdr:col>
      <xdr:colOff>50800</xdr:colOff>
      <xdr:row>36</xdr:row>
      <xdr:rowOff>104096</xdr:rowOff>
    </xdr:to>
    <xdr:cxnSp macro="">
      <xdr:nvCxnSpPr>
        <xdr:cNvPr id="529" name="直線コネクタ 528"/>
        <xdr:cNvCxnSpPr/>
      </xdr:nvCxnSpPr>
      <xdr:spPr>
        <a:xfrm>
          <a:off x="14592300" y="6271171"/>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90341</xdr:rowOff>
    </xdr:from>
    <xdr:to>
      <xdr:col>76</xdr:col>
      <xdr:colOff>114300</xdr:colOff>
      <xdr:row>36</xdr:row>
      <xdr:rowOff>98971</xdr:rowOff>
    </xdr:to>
    <xdr:cxnSp macro="">
      <xdr:nvCxnSpPr>
        <xdr:cNvPr id="532" name="直線コネクタ 531"/>
        <xdr:cNvCxnSpPr/>
      </xdr:nvCxnSpPr>
      <xdr:spPr>
        <a:xfrm>
          <a:off x="13703300" y="6262541"/>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140183</xdr:rowOff>
    </xdr:from>
    <xdr:to>
      <xdr:col>76</xdr:col>
      <xdr:colOff>165100</xdr:colOff>
      <xdr:row>36</xdr:row>
      <xdr:rowOff>70333</xdr:rowOff>
    </xdr:to>
    <xdr:sp macro="" textlink="">
      <xdr:nvSpPr>
        <xdr:cNvPr id="533" name="フローチャート: 判断 532"/>
        <xdr:cNvSpPr/>
      </xdr:nvSpPr>
      <xdr:spPr>
        <a:xfrm>
          <a:off x="14541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86860</xdr:rowOff>
    </xdr:from>
    <xdr:ext cx="534377" cy="259045"/>
    <xdr:sp macro="" textlink="">
      <xdr:nvSpPr>
        <xdr:cNvPr id="534" name="テキスト ボックス 533"/>
        <xdr:cNvSpPr txBox="1"/>
      </xdr:nvSpPr>
      <xdr:spPr>
        <a:xfrm>
          <a:off x="14325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90341</xdr:rowOff>
    </xdr:from>
    <xdr:to>
      <xdr:col>71</xdr:col>
      <xdr:colOff>177800</xdr:colOff>
      <xdr:row>36</xdr:row>
      <xdr:rowOff>131528</xdr:rowOff>
    </xdr:to>
    <xdr:cxnSp macro="">
      <xdr:nvCxnSpPr>
        <xdr:cNvPr id="535" name="直線コネクタ 534"/>
        <xdr:cNvCxnSpPr/>
      </xdr:nvCxnSpPr>
      <xdr:spPr>
        <a:xfrm flipV="1">
          <a:off x="12814300" y="6262541"/>
          <a:ext cx="8890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xdr:rowOff>
    </xdr:from>
    <xdr:to>
      <xdr:col>72</xdr:col>
      <xdr:colOff>38100</xdr:colOff>
      <xdr:row>36</xdr:row>
      <xdr:rowOff>105918</xdr:rowOff>
    </xdr:to>
    <xdr:sp macro="" textlink="">
      <xdr:nvSpPr>
        <xdr:cNvPr id="536" name="フローチャート: 判断 535"/>
        <xdr:cNvSpPr/>
      </xdr:nvSpPr>
      <xdr:spPr>
        <a:xfrm>
          <a:off x="13652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122445</xdr:rowOff>
    </xdr:from>
    <xdr:ext cx="534377" cy="259045"/>
    <xdr:sp macro="" textlink="">
      <xdr:nvSpPr>
        <xdr:cNvPr id="537" name="テキスト ボックス 536"/>
        <xdr:cNvSpPr txBox="1"/>
      </xdr:nvSpPr>
      <xdr:spPr>
        <a:xfrm>
          <a:off x="13436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42913</xdr:rowOff>
    </xdr:from>
    <xdr:to>
      <xdr:col>67</xdr:col>
      <xdr:colOff>101600</xdr:colOff>
      <xdr:row>36</xdr:row>
      <xdr:rowOff>144513</xdr:rowOff>
    </xdr:to>
    <xdr:sp macro="" textlink="">
      <xdr:nvSpPr>
        <xdr:cNvPr id="538" name="フローチャート: 判断 537"/>
        <xdr:cNvSpPr/>
      </xdr:nvSpPr>
      <xdr:spPr>
        <a:xfrm>
          <a:off x="12763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161040</xdr:rowOff>
    </xdr:from>
    <xdr:ext cx="534377" cy="259045"/>
    <xdr:sp macro="" textlink="">
      <xdr:nvSpPr>
        <xdr:cNvPr id="539" name="テキスト ボックス 538"/>
        <xdr:cNvSpPr txBox="1"/>
      </xdr:nvSpPr>
      <xdr:spPr>
        <a:xfrm>
          <a:off x="12547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42990</xdr:rowOff>
    </xdr:from>
    <xdr:to>
      <xdr:col>85</xdr:col>
      <xdr:colOff>177800</xdr:colOff>
      <xdr:row>36</xdr:row>
      <xdr:rowOff>144590</xdr:rowOff>
    </xdr:to>
    <xdr:sp macro="" textlink="">
      <xdr:nvSpPr>
        <xdr:cNvPr id="545" name="楕円 544"/>
        <xdr:cNvSpPr/>
      </xdr:nvSpPr>
      <xdr:spPr>
        <a:xfrm>
          <a:off x="16268700" y="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21417</xdr:rowOff>
    </xdr:from>
    <xdr:ext cx="534377" cy="259045"/>
    <xdr:sp macro="" textlink="">
      <xdr:nvSpPr>
        <xdr:cNvPr id="546" name="消防費該当値テキスト"/>
        <xdr:cNvSpPr txBox="1"/>
      </xdr:nvSpPr>
      <xdr:spPr>
        <a:xfrm>
          <a:off x="16370300" y="61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53296</xdr:rowOff>
    </xdr:from>
    <xdr:to>
      <xdr:col>81</xdr:col>
      <xdr:colOff>101600</xdr:colOff>
      <xdr:row>36</xdr:row>
      <xdr:rowOff>154896</xdr:rowOff>
    </xdr:to>
    <xdr:sp macro="" textlink="">
      <xdr:nvSpPr>
        <xdr:cNvPr id="547" name="楕円 546"/>
        <xdr:cNvSpPr/>
      </xdr:nvSpPr>
      <xdr:spPr>
        <a:xfrm>
          <a:off x="15430500" y="62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146023</xdr:rowOff>
    </xdr:from>
    <xdr:ext cx="534377" cy="259045"/>
    <xdr:sp macro="" textlink="">
      <xdr:nvSpPr>
        <xdr:cNvPr id="548" name="テキスト ボックス 547"/>
        <xdr:cNvSpPr txBox="1"/>
      </xdr:nvSpPr>
      <xdr:spPr>
        <a:xfrm>
          <a:off x="15214111" y="63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48171</xdr:rowOff>
    </xdr:from>
    <xdr:to>
      <xdr:col>76</xdr:col>
      <xdr:colOff>165100</xdr:colOff>
      <xdr:row>36</xdr:row>
      <xdr:rowOff>149771</xdr:rowOff>
    </xdr:to>
    <xdr:sp macro="" textlink="">
      <xdr:nvSpPr>
        <xdr:cNvPr id="549" name="楕円 548"/>
        <xdr:cNvSpPr/>
      </xdr:nvSpPr>
      <xdr:spPr>
        <a:xfrm>
          <a:off x="14541500" y="6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140898</xdr:rowOff>
    </xdr:from>
    <xdr:ext cx="534377" cy="259045"/>
    <xdr:sp macro="" textlink="">
      <xdr:nvSpPr>
        <xdr:cNvPr id="550" name="テキスト ボックス 549"/>
        <xdr:cNvSpPr txBox="1"/>
      </xdr:nvSpPr>
      <xdr:spPr>
        <a:xfrm>
          <a:off x="14325111" y="63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39541</xdr:rowOff>
    </xdr:from>
    <xdr:to>
      <xdr:col>72</xdr:col>
      <xdr:colOff>38100</xdr:colOff>
      <xdr:row>36</xdr:row>
      <xdr:rowOff>141141</xdr:rowOff>
    </xdr:to>
    <xdr:sp macro="" textlink="">
      <xdr:nvSpPr>
        <xdr:cNvPr id="551" name="楕円 550"/>
        <xdr:cNvSpPr/>
      </xdr:nvSpPr>
      <xdr:spPr>
        <a:xfrm>
          <a:off x="13652500" y="6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132268</xdr:rowOff>
    </xdr:from>
    <xdr:ext cx="534377" cy="259045"/>
    <xdr:sp macro="" textlink="">
      <xdr:nvSpPr>
        <xdr:cNvPr id="552" name="テキスト ボックス 551"/>
        <xdr:cNvSpPr txBox="1"/>
      </xdr:nvSpPr>
      <xdr:spPr>
        <a:xfrm>
          <a:off x="13436111" y="63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80728</xdr:rowOff>
    </xdr:from>
    <xdr:to>
      <xdr:col>67</xdr:col>
      <xdr:colOff>101600</xdr:colOff>
      <xdr:row>37</xdr:row>
      <xdr:rowOff>10878</xdr:rowOff>
    </xdr:to>
    <xdr:sp macro="" textlink="">
      <xdr:nvSpPr>
        <xdr:cNvPr id="553" name="楕円 552"/>
        <xdr:cNvSpPr/>
      </xdr:nvSpPr>
      <xdr:spPr>
        <a:xfrm>
          <a:off x="12763500" y="62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2005</xdr:rowOff>
    </xdr:from>
    <xdr:ext cx="534377" cy="259045"/>
    <xdr:sp macro="" textlink="">
      <xdr:nvSpPr>
        <xdr:cNvPr id="554" name="テキスト ボックス 553"/>
        <xdr:cNvSpPr txBox="1"/>
      </xdr:nvSpPr>
      <xdr:spPr>
        <a:xfrm>
          <a:off x="12547111" y="63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130949</xdr:rowOff>
    </xdr:from>
    <xdr:to>
      <xdr:col>85</xdr:col>
      <xdr:colOff>127000</xdr:colOff>
      <xdr:row>57</xdr:row>
      <xdr:rowOff>41173</xdr:rowOff>
    </xdr:to>
    <xdr:cxnSp macro="">
      <xdr:nvCxnSpPr>
        <xdr:cNvPr id="584" name="直線コネクタ 583"/>
        <xdr:cNvCxnSpPr/>
      </xdr:nvCxnSpPr>
      <xdr:spPr>
        <a:xfrm>
          <a:off x="15481300" y="9732149"/>
          <a:ext cx="838200" cy="8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167780</xdr:rowOff>
    </xdr:from>
    <xdr:to>
      <xdr:col>81</xdr:col>
      <xdr:colOff>50800</xdr:colOff>
      <xdr:row>56</xdr:row>
      <xdr:rowOff>130949</xdr:rowOff>
    </xdr:to>
    <xdr:cxnSp macro="">
      <xdr:nvCxnSpPr>
        <xdr:cNvPr id="587" name="直線コネクタ 586"/>
        <xdr:cNvCxnSpPr/>
      </xdr:nvCxnSpPr>
      <xdr:spPr>
        <a:xfrm>
          <a:off x="14592300" y="9254630"/>
          <a:ext cx="889000" cy="47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35763</xdr:rowOff>
    </xdr:from>
    <xdr:to>
      <xdr:col>76</xdr:col>
      <xdr:colOff>114300</xdr:colOff>
      <xdr:row>53</xdr:row>
      <xdr:rowOff>167780</xdr:rowOff>
    </xdr:to>
    <xdr:cxnSp macro="">
      <xdr:nvCxnSpPr>
        <xdr:cNvPr id="590" name="直線コネクタ 589"/>
        <xdr:cNvCxnSpPr/>
      </xdr:nvCxnSpPr>
      <xdr:spPr>
        <a:xfrm>
          <a:off x="13703300" y="8608263"/>
          <a:ext cx="889000" cy="6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149657</xdr:rowOff>
    </xdr:from>
    <xdr:to>
      <xdr:col>76</xdr:col>
      <xdr:colOff>165100</xdr:colOff>
      <xdr:row>56</xdr:row>
      <xdr:rowOff>79807</xdr:rowOff>
    </xdr:to>
    <xdr:sp macro="" textlink="">
      <xdr:nvSpPr>
        <xdr:cNvPr id="591" name="フローチャート: 判断 590"/>
        <xdr:cNvSpPr/>
      </xdr:nvSpPr>
      <xdr:spPr>
        <a:xfrm>
          <a:off x="14541500" y="957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70934</xdr:rowOff>
    </xdr:from>
    <xdr:ext cx="534377" cy="259045"/>
    <xdr:sp macro="" textlink="">
      <xdr:nvSpPr>
        <xdr:cNvPr id="592" name="テキスト ボックス 591"/>
        <xdr:cNvSpPr txBox="1"/>
      </xdr:nvSpPr>
      <xdr:spPr>
        <a:xfrm>
          <a:off x="14325111" y="96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35763</xdr:rowOff>
    </xdr:from>
    <xdr:to>
      <xdr:col>71</xdr:col>
      <xdr:colOff>177800</xdr:colOff>
      <xdr:row>55</xdr:row>
      <xdr:rowOff>5600</xdr:rowOff>
    </xdr:to>
    <xdr:cxnSp macro="">
      <xdr:nvCxnSpPr>
        <xdr:cNvPr id="593" name="直線コネクタ 592"/>
        <xdr:cNvCxnSpPr/>
      </xdr:nvCxnSpPr>
      <xdr:spPr>
        <a:xfrm flipV="1">
          <a:off x="12814300" y="8608263"/>
          <a:ext cx="889000" cy="82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88773</xdr:rowOff>
    </xdr:from>
    <xdr:to>
      <xdr:col>72</xdr:col>
      <xdr:colOff>38100</xdr:colOff>
      <xdr:row>56</xdr:row>
      <xdr:rowOff>18923</xdr:rowOff>
    </xdr:to>
    <xdr:sp macro="" textlink="">
      <xdr:nvSpPr>
        <xdr:cNvPr id="594" name="フローチャート: 判断 593"/>
        <xdr:cNvSpPr/>
      </xdr:nvSpPr>
      <xdr:spPr>
        <a:xfrm>
          <a:off x="13652500" y="95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10050</xdr:rowOff>
    </xdr:from>
    <xdr:ext cx="534377" cy="259045"/>
    <xdr:sp macro="" textlink="">
      <xdr:nvSpPr>
        <xdr:cNvPr id="595" name="テキスト ボックス 594"/>
        <xdr:cNvSpPr txBox="1"/>
      </xdr:nvSpPr>
      <xdr:spPr>
        <a:xfrm>
          <a:off x="13436111" y="96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131546</xdr:rowOff>
    </xdr:from>
    <xdr:to>
      <xdr:col>67</xdr:col>
      <xdr:colOff>101600</xdr:colOff>
      <xdr:row>57</xdr:row>
      <xdr:rowOff>61696</xdr:rowOff>
    </xdr:to>
    <xdr:sp macro="" textlink="">
      <xdr:nvSpPr>
        <xdr:cNvPr id="596" name="フローチャート: 判断 595"/>
        <xdr:cNvSpPr/>
      </xdr:nvSpPr>
      <xdr:spPr>
        <a:xfrm>
          <a:off x="12763500" y="97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52823</xdr:rowOff>
    </xdr:from>
    <xdr:ext cx="534377" cy="259045"/>
    <xdr:sp macro="" textlink="">
      <xdr:nvSpPr>
        <xdr:cNvPr id="597" name="テキスト ボックス 596"/>
        <xdr:cNvSpPr txBox="1"/>
      </xdr:nvSpPr>
      <xdr:spPr>
        <a:xfrm>
          <a:off x="12547111" y="98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161823</xdr:rowOff>
    </xdr:from>
    <xdr:to>
      <xdr:col>85</xdr:col>
      <xdr:colOff>177800</xdr:colOff>
      <xdr:row>57</xdr:row>
      <xdr:rowOff>91973</xdr:rowOff>
    </xdr:to>
    <xdr:sp macro="" textlink="">
      <xdr:nvSpPr>
        <xdr:cNvPr id="603" name="楕円 602"/>
        <xdr:cNvSpPr/>
      </xdr:nvSpPr>
      <xdr:spPr>
        <a:xfrm>
          <a:off x="16268700" y="97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140250</xdr:rowOff>
    </xdr:from>
    <xdr:ext cx="534377" cy="259045"/>
    <xdr:sp macro="" textlink="">
      <xdr:nvSpPr>
        <xdr:cNvPr id="604" name="教育費該当値テキスト"/>
        <xdr:cNvSpPr txBox="1"/>
      </xdr:nvSpPr>
      <xdr:spPr>
        <a:xfrm>
          <a:off x="16370300" y="97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80149</xdr:rowOff>
    </xdr:from>
    <xdr:to>
      <xdr:col>81</xdr:col>
      <xdr:colOff>101600</xdr:colOff>
      <xdr:row>57</xdr:row>
      <xdr:rowOff>10299</xdr:rowOff>
    </xdr:to>
    <xdr:sp macro="" textlink="">
      <xdr:nvSpPr>
        <xdr:cNvPr id="605" name="楕円 604"/>
        <xdr:cNvSpPr/>
      </xdr:nvSpPr>
      <xdr:spPr>
        <a:xfrm>
          <a:off x="15430500" y="96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1426</xdr:rowOff>
    </xdr:from>
    <xdr:ext cx="534377" cy="259045"/>
    <xdr:sp macro="" textlink="">
      <xdr:nvSpPr>
        <xdr:cNvPr id="606" name="テキスト ボックス 605"/>
        <xdr:cNvSpPr txBox="1"/>
      </xdr:nvSpPr>
      <xdr:spPr>
        <a:xfrm>
          <a:off x="15214111" y="97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116980</xdr:rowOff>
    </xdr:from>
    <xdr:to>
      <xdr:col>76</xdr:col>
      <xdr:colOff>165100</xdr:colOff>
      <xdr:row>54</xdr:row>
      <xdr:rowOff>47130</xdr:rowOff>
    </xdr:to>
    <xdr:sp macro="" textlink="">
      <xdr:nvSpPr>
        <xdr:cNvPr id="607" name="楕円 606"/>
        <xdr:cNvSpPr/>
      </xdr:nvSpPr>
      <xdr:spPr>
        <a:xfrm>
          <a:off x="14541500" y="92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63657</xdr:rowOff>
    </xdr:from>
    <xdr:ext cx="599010" cy="259045"/>
    <xdr:sp macro="" textlink="">
      <xdr:nvSpPr>
        <xdr:cNvPr id="608" name="テキスト ボックス 607"/>
        <xdr:cNvSpPr txBox="1"/>
      </xdr:nvSpPr>
      <xdr:spPr>
        <a:xfrm>
          <a:off x="14292795" y="897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156413</xdr:rowOff>
    </xdr:from>
    <xdr:to>
      <xdr:col>72</xdr:col>
      <xdr:colOff>38100</xdr:colOff>
      <xdr:row>50</xdr:row>
      <xdr:rowOff>86563</xdr:rowOff>
    </xdr:to>
    <xdr:sp macro="" textlink="">
      <xdr:nvSpPr>
        <xdr:cNvPr id="609" name="楕円 608"/>
        <xdr:cNvSpPr/>
      </xdr:nvSpPr>
      <xdr:spPr>
        <a:xfrm>
          <a:off x="13652500" y="855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103090</xdr:rowOff>
    </xdr:from>
    <xdr:ext cx="599010" cy="259045"/>
    <xdr:sp macro="" textlink="">
      <xdr:nvSpPr>
        <xdr:cNvPr id="610" name="テキスト ボックス 609"/>
        <xdr:cNvSpPr txBox="1"/>
      </xdr:nvSpPr>
      <xdr:spPr>
        <a:xfrm>
          <a:off x="13403795" y="833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126250</xdr:rowOff>
    </xdr:from>
    <xdr:to>
      <xdr:col>67</xdr:col>
      <xdr:colOff>101600</xdr:colOff>
      <xdr:row>55</xdr:row>
      <xdr:rowOff>56400</xdr:rowOff>
    </xdr:to>
    <xdr:sp macro="" textlink="">
      <xdr:nvSpPr>
        <xdr:cNvPr id="611" name="楕円 610"/>
        <xdr:cNvSpPr/>
      </xdr:nvSpPr>
      <xdr:spPr>
        <a:xfrm>
          <a:off x="12763500" y="93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72927</xdr:rowOff>
    </xdr:from>
    <xdr:ext cx="534377" cy="259045"/>
    <xdr:sp macro="" textlink="">
      <xdr:nvSpPr>
        <xdr:cNvPr id="612" name="テキスト ボックス 611"/>
        <xdr:cNvSpPr txBox="1"/>
      </xdr:nvSpPr>
      <xdr:spPr>
        <a:xfrm>
          <a:off x="12547111" y="915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139830</xdr:rowOff>
    </xdr:from>
    <xdr:to>
      <xdr:col>85</xdr:col>
      <xdr:colOff>127000</xdr:colOff>
      <xdr:row>78</xdr:row>
      <xdr:rowOff>157742</xdr:rowOff>
    </xdr:to>
    <xdr:cxnSp macro="">
      <xdr:nvCxnSpPr>
        <xdr:cNvPr id="643" name="直線コネクタ 642"/>
        <xdr:cNvCxnSpPr/>
      </xdr:nvCxnSpPr>
      <xdr:spPr>
        <a:xfrm>
          <a:off x="15481300" y="13341480"/>
          <a:ext cx="838200" cy="18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139830</xdr:rowOff>
    </xdr:from>
    <xdr:to>
      <xdr:col>81</xdr:col>
      <xdr:colOff>50800</xdr:colOff>
      <xdr:row>78</xdr:row>
      <xdr:rowOff>97833</xdr:rowOff>
    </xdr:to>
    <xdr:cxnSp macro="">
      <xdr:nvCxnSpPr>
        <xdr:cNvPr id="646" name="直線コネクタ 645"/>
        <xdr:cNvCxnSpPr/>
      </xdr:nvCxnSpPr>
      <xdr:spPr>
        <a:xfrm flipV="1">
          <a:off x="14592300" y="13341480"/>
          <a:ext cx="889000" cy="1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18869</xdr:rowOff>
    </xdr:from>
    <xdr:to>
      <xdr:col>76</xdr:col>
      <xdr:colOff>114300</xdr:colOff>
      <xdr:row>78</xdr:row>
      <xdr:rowOff>97833</xdr:rowOff>
    </xdr:to>
    <xdr:cxnSp macro="">
      <xdr:nvCxnSpPr>
        <xdr:cNvPr id="649" name="直線コネクタ 648"/>
        <xdr:cNvCxnSpPr/>
      </xdr:nvCxnSpPr>
      <xdr:spPr>
        <a:xfrm>
          <a:off x="13703300" y="13391969"/>
          <a:ext cx="889000" cy="7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71690</xdr:rowOff>
    </xdr:from>
    <xdr:to>
      <xdr:col>76</xdr:col>
      <xdr:colOff>165100</xdr:colOff>
      <xdr:row>78</xdr:row>
      <xdr:rowOff>1840</xdr:rowOff>
    </xdr:to>
    <xdr:sp macro="" textlink="">
      <xdr:nvSpPr>
        <xdr:cNvPr id="650" name="フローチャート: 判断 649"/>
        <xdr:cNvSpPr/>
      </xdr:nvSpPr>
      <xdr:spPr>
        <a:xfrm>
          <a:off x="14541500" y="132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18367</xdr:rowOff>
    </xdr:from>
    <xdr:ext cx="534377" cy="259045"/>
    <xdr:sp macro="" textlink="">
      <xdr:nvSpPr>
        <xdr:cNvPr id="651" name="テキスト ボックス 650"/>
        <xdr:cNvSpPr txBox="1"/>
      </xdr:nvSpPr>
      <xdr:spPr>
        <a:xfrm>
          <a:off x="14325111" y="130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154640</xdr:rowOff>
    </xdr:from>
    <xdr:to>
      <xdr:col>71</xdr:col>
      <xdr:colOff>177800</xdr:colOff>
      <xdr:row>78</xdr:row>
      <xdr:rowOff>18869</xdr:rowOff>
    </xdr:to>
    <xdr:cxnSp macro="">
      <xdr:nvCxnSpPr>
        <xdr:cNvPr id="652" name="直線コネクタ 651"/>
        <xdr:cNvCxnSpPr/>
      </xdr:nvCxnSpPr>
      <xdr:spPr>
        <a:xfrm>
          <a:off x="12814300" y="13356290"/>
          <a:ext cx="889000" cy="3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125606</xdr:rowOff>
    </xdr:from>
    <xdr:to>
      <xdr:col>72</xdr:col>
      <xdr:colOff>38100</xdr:colOff>
      <xdr:row>78</xdr:row>
      <xdr:rowOff>55756</xdr:rowOff>
    </xdr:to>
    <xdr:sp macro="" textlink="">
      <xdr:nvSpPr>
        <xdr:cNvPr id="653" name="フローチャート: 判断 652"/>
        <xdr:cNvSpPr/>
      </xdr:nvSpPr>
      <xdr:spPr>
        <a:xfrm>
          <a:off x="13652500" y="1332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72283</xdr:rowOff>
    </xdr:from>
    <xdr:ext cx="534377" cy="259045"/>
    <xdr:sp macro="" textlink="">
      <xdr:nvSpPr>
        <xdr:cNvPr id="654" name="テキスト ボックス 653"/>
        <xdr:cNvSpPr txBox="1"/>
      </xdr:nvSpPr>
      <xdr:spPr>
        <a:xfrm>
          <a:off x="13436111" y="1310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165677</xdr:rowOff>
    </xdr:from>
    <xdr:to>
      <xdr:col>67</xdr:col>
      <xdr:colOff>101600</xdr:colOff>
      <xdr:row>79</xdr:row>
      <xdr:rowOff>95827</xdr:rowOff>
    </xdr:to>
    <xdr:sp macro="" textlink="">
      <xdr:nvSpPr>
        <xdr:cNvPr id="655" name="フローチャート: 判断 654"/>
        <xdr:cNvSpPr/>
      </xdr:nvSpPr>
      <xdr:spPr>
        <a:xfrm>
          <a:off x="12763500" y="1353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86954</xdr:rowOff>
    </xdr:from>
    <xdr:ext cx="469744" cy="259045"/>
    <xdr:sp macro="" textlink="">
      <xdr:nvSpPr>
        <xdr:cNvPr id="656" name="テキスト ボックス 655"/>
        <xdr:cNvSpPr txBox="1"/>
      </xdr:nvSpPr>
      <xdr:spPr>
        <a:xfrm>
          <a:off x="12579428" y="1363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106942</xdr:rowOff>
    </xdr:from>
    <xdr:to>
      <xdr:col>85</xdr:col>
      <xdr:colOff>177800</xdr:colOff>
      <xdr:row>79</xdr:row>
      <xdr:rowOff>37092</xdr:rowOff>
    </xdr:to>
    <xdr:sp macro="" textlink="">
      <xdr:nvSpPr>
        <xdr:cNvPr id="662" name="楕円 661"/>
        <xdr:cNvSpPr/>
      </xdr:nvSpPr>
      <xdr:spPr>
        <a:xfrm>
          <a:off x="16268700" y="13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53496</xdr:rowOff>
    </xdr:from>
    <xdr:ext cx="469744" cy="259045"/>
    <xdr:sp macro="" textlink="">
      <xdr:nvSpPr>
        <xdr:cNvPr id="663" name="災害復旧費該当値テキスト"/>
        <xdr:cNvSpPr txBox="1"/>
      </xdr:nvSpPr>
      <xdr:spPr>
        <a:xfrm>
          <a:off x="16370300" y="1342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89030</xdr:rowOff>
    </xdr:from>
    <xdr:to>
      <xdr:col>81</xdr:col>
      <xdr:colOff>101600</xdr:colOff>
      <xdr:row>78</xdr:row>
      <xdr:rowOff>19180</xdr:rowOff>
    </xdr:to>
    <xdr:sp macro="" textlink="">
      <xdr:nvSpPr>
        <xdr:cNvPr id="664" name="楕円 663"/>
        <xdr:cNvSpPr/>
      </xdr:nvSpPr>
      <xdr:spPr>
        <a:xfrm>
          <a:off x="15430500" y="1329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35707</xdr:rowOff>
    </xdr:from>
    <xdr:ext cx="534377" cy="259045"/>
    <xdr:sp macro="" textlink="">
      <xdr:nvSpPr>
        <xdr:cNvPr id="665" name="テキスト ボックス 664"/>
        <xdr:cNvSpPr txBox="1"/>
      </xdr:nvSpPr>
      <xdr:spPr>
        <a:xfrm>
          <a:off x="15214111" y="1306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47033</xdr:rowOff>
    </xdr:from>
    <xdr:to>
      <xdr:col>76</xdr:col>
      <xdr:colOff>165100</xdr:colOff>
      <xdr:row>78</xdr:row>
      <xdr:rowOff>148633</xdr:rowOff>
    </xdr:to>
    <xdr:sp macro="" textlink="">
      <xdr:nvSpPr>
        <xdr:cNvPr id="666" name="楕円 665"/>
        <xdr:cNvSpPr/>
      </xdr:nvSpPr>
      <xdr:spPr>
        <a:xfrm>
          <a:off x="14541500" y="134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139760</xdr:rowOff>
    </xdr:from>
    <xdr:ext cx="534377" cy="259045"/>
    <xdr:sp macro="" textlink="">
      <xdr:nvSpPr>
        <xdr:cNvPr id="667" name="テキスト ボックス 666"/>
        <xdr:cNvSpPr txBox="1"/>
      </xdr:nvSpPr>
      <xdr:spPr>
        <a:xfrm>
          <a:off x="14325111" y="1351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139519</xdr:rowOff>
    </xdr:from>
    <xdr:to>
      <xdr:col>72</xdr:col>
      <xdr:colOff>38100</xdr:colOff>
      <xdr:row>78</xdr:row>
      <xdr:rowOff>69669</xdr:rowOff>
    </xdr:to>
    <xdr:sp macro="" textlink="">
      <xdr:nvSpPr>
        <xdr:cNvPr id="668" name="楕円 667"/>
        <xdr:cNvSpPr/>
      </xdr:nvSpPr>
      <xdr:spPr>
        <a:xfrm>
          <a:off x="13652500" y="1334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60796</xdr:rowOff>
    </xdr:from>
    <xdr:ext cx="534377" cy="259045"/>
    <xdr:sp macro="" textlink="">
      <xdr:nvSpPr>
        <xdr:cNvPr id="669" name="テキスト ボックス 668"/>
        <xdr:cNvSpPr txBox="1"/>
      </xdr:nvSpPr>
      <xdr:spPr>
        <a:xfrm>
          <a:off x="13436111" y="1343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103840</xdr:rowOff>
    </xdr:from>
    <xdr:to>
      <xdr:col>67</xdr:col>
      <xdr:colOff>101600</xdr:colOff>
      <xdr:row>78</xdr:row>
      <xdr:rowOff>33990</xdr:rowOff>
    </xdr:to>
    <xdr:sp macro="" textlink="">
      <xdr:nvSpPr>
        <xdr:cNvPr id="670" name="楕円 669"/>
        <xdr:cNvSpPr/>
      </xdr:nvSpPr>
      <xdr:spPr>
        <a:xfrm>
          <a:off x="12763500" y="133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50517</xdr:rowOff>
    </xdr:from>
    <xdr:ext cx="534377" cy="259045"/>
    <xdr:sp macro="" textlink="">
      <xdr:nvSpPr>
        <xdr:cNvPr id="671" name="テキスト ボックス 670"/>
        <xdr:cNvSpPr txBox="1"/>
      </xdr:nvSpPr>
      <xdr:spPr>
        <a:xfrm>
          <a:off x="12547111" y="1308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103676</xdr:rowOff>
    </xdr:from>
    <xdr:to>
      <xdr:col>85</xdr:col>
      <xdr:colOff>127000</xdr:colOff>
      <xdr:row>97</xdr:row>
      <xdr:rowOff>124870</xdr:rowOff>
    </xdr:to>
    <xdr:cxnSp macro="">
      <xdr:nvCxnSpPr>
        <xdr:cNvPr id="702" name="直線コネクタ 701"/>
        <xdr:cNvCxnSpPr/>
      </xdr:nvCxnSpPr>
      <xdr:spPr>
        <a:xfrm flipV="1">
          <a:off x="15481300" y="16734326"/>
          <a:ext cx="8382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45596</xdr:rowOff>
    </xdr:from>
    <xdr:to>
      <xdr:col>81</xdr:col>
      <xdr:colOff>50800</xdr:colOff>
      <xdr:row>97</xdr:row>
      <xdr:rowOff>124870</xdr:rowOff>
    </xdr:to>
    <xdr:cxnSp macro="">
      <xdr:nvCxnSpPr>
        <xdr:cNvPr id="705" name="直線コネクタ 704"/>
        <xdr:cNvCxnSpPr/>
      </xdr:nvCxnSpPr>
      <xdr:spPr>
        <a:xfrm>
          <a:off x="14592300" y="16504796"/>
          <a:ext cx="889000" cy="2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45596</xdr:rowOff>
    </xdr:from>
    <xdr:to>
      <xdr:col>76</xdr:col>
      <xdr:colOff>114300</xdr:colOff>
      <xdr:row>98</xdr:row>
      <xdr:rowOff>1668</xdr:rowOff>
    </xdr:to>
    <xdr:cxnSp macro="">
      <xdr:nvCxnSpPr>
        <xdr:cNvPr id="708" name="直線コネクタ 707"/>
        <xdr:cNvCxnSpPr/>
      </xdr:nvCxnSpPr>
      <xdr:spPr>
        <a:xfrm flipV="1">
          <a:off x="13703300" y="16504796"/>
          <a:ext cx="889000" cy="29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153865</xdr:rowOff>
    </xdr:from>
    <xdr:to>
      <xdr:col>76</xdr:col>
      <xdr:colOff>165100</xdr:colOff>
      <xdr:row>98</xdr:row>
      <xdr:rowOff>84015</xdr:rowOff>
    </xdr:to>
    <xdr:sp macro="" textlink="">
      <xdr:nvSpPr>
        <xdr:cNvPr id="709" name="フローチャート: 判断 708"/>
        <xdr:cNvSpPr/>
      </xdr:nvSpPr>
      <xdr:spPr>
        <a:xfrm>
          <a:off x="14541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75142</xdr:rowOff>
    </xdr:from>
    <xdr:ext cx="534377" cy="259045"/>
    <xdr:sp macro="" textlink="">
      <xdr:nvSpPr>
        <xdr:cNvPr id="710" name="テキスト ボックス 709"/>
        <xdr:cNvSpPr txBox="1"/>
      </xdr:nvSpPr>
      <xdr:spPr>
        <a:xfrm>
          <a:off x="14325111" y="168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168670</xdr:rowOff>
    </xdr:from>
    <xdr:to>
      <xdr:col>71</xdr:col>
      <xdr:colOff>177800</xdr:colOff>
      <xdr:row>98</xdr:row>
      <xdr:rowOff>1668</xdr:rowOff>
    </xdr:to>
    <xdr:cxnSp macro="">
      <xdr:nvCxnSpPr>
        <xdr:cNvPr id="711" name="直線コネクタ 710"/>
        <xdr:cNvCxnSpPr/>
      </xdr:nvCxnSpPr>
      <xdr:spPr>
        <a:xfrm>
          <a:off x="12814300" y="16799320"/>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167917</xdr:rowOff>
    </xdr:from>
    <xdr:to>
      <xdr:col>72</xdr:col>
      <xdr:colOff>38100</xdr:colOff>
      <xdr:row>98</xdr:row>
      <xdr:rowOff>98067</xdr:rowOff>
    </xdr:to>
    <xdr:sp macro="" textlink="">
      <xdr:nvSpPr>
        <xdr:cNvPr id="712" name="フローチャート: 判断 711"/>
        <xdr:cNvSpPr/>
      </xdr:nvSpPr>
      <xdr:spPr>
        <a:xfrm>
          <a:off x="13652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89194</xdr:rowOff>
    </xdr:from>
    <xdr:ext cx="534377" cy="259045"/>
    <xdr:sp macro="" textlink="">
      <xdr:nvSpPr>
        <xdr:cNvPr id="713" name="テキスト ボックス 712"/>
        <xdr:cNvSpPr txBox="1"/>
      </xdr:nvSpPr>
      <xdr:spPr>
        <a:xfrm>
          <a:off x="13436111" y="1689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171169</xdr:rowOff>
    </xdr:from>
    <xdr:to>
      <xdr:col>67</xdr:col>
      <xdr:colOff>101600</xdr:colOff>
      <xdr:row>98</xdr:row>
      <xdr:rowOff>101319</xdr:rowOff>
    </xdr:to>
    <xdr:sp macro="" textlink="">
      <xdr:nvSpPr>
        <xdr:cNvPr id="714" name="フローチャート: 判断 713"/>
        <xdr:cNvSpPr/>
      </xdr:nvSpPr>
      <xdr:spPr>
        <a:xfrm>
          <a:off x="12763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92446</xdr:rowOff>
    </xdr:from>
    <xdr:ext cx="534377" cy="259045"/>
    <xdr:sp macro="" textlink="">
      <xdr:nvSpPr>
        <xdr:cNvPr id="715" name="テキスト ボックス 714"/>
        <xdr:cNvSpPr txBox="1"/>
      </xdr:nvSpPr>
      <xdr:spPr>
        <a:xfrm>
          <a:off x="12547111" y="1689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52876</xdr:rowOff>
    </xdr:from>
    <xdr:to>
      <xdr:col>85</xdr:col>
      <xdr:colOff>177800</xdr:colOff>
      <xdr:row>97</xdr:row>
      <xdr:rowOff>154476</xdr:rowOff>
    </xdr:to>
    <xdr:sp macro="" textlink="">
      <xdr:nvSpPr>
        <xdr:cNvPr id="721" name="楕円 720"/>
        <xdr:cNvSpPr/>
      </xdr:nvSpPr>
      <xdr:spPr>
        <a:xfrm>
          <a:off x="16268700" y="166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75753</xdr:rowOff>
    </xdr:from>
    <xdr:ext cx="599010" cy="259045"/>
    <xdr:sp macro="" textlink="">
      <xdr:nvSpPr>
        <xdr:cNvPr id="722" name="公債費該当値テキスト"/>
        <xdr:cNvSpPr txBox="1"/>
      </xdr:nvSpPr>
      <xdr:spPr>
        <a:xfrm>
          <a:off x="16370300" y="1653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74070</xdr:rowOff>
    </xdr:from>
    <xdr:to>
      <xdr:col>81</xdr:col>
      <xdr:colOff>101600</xdr:colOff>
      <xdr:row>98</xdr:row>
      <xdr:rowOff>4220</xdr:rowOff>
    </xdr:to>
    <xdr:sp macro="" textlink="">
      <xdr:nvSpPr>
        <xdr:cNvPr id="723" name="楕円 722"/>
        <xdr:cNvSpPr/>
      </xdr:nvSpPr>
      <xdr:spPr>
        <a:xfrm>
          <a:off x="15430500" y="167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20747</xdr:rowOff>
    </xdr:from>
    <xdr:ext cx="534377" cy="259045"/>
    <xdr:sp macro="" textlink="">
      <xdr:nvSpPr>
        <xdr:cNvPr id="724" name="テキスト ボックス 723"/>
        <xdr:cNvSpPr txBox="1"/>
      </xdr:nvSpPr>
      <xdr:spPr>
        <a:xfrm>
          <a:off x="15214111" y="164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166246</xdr:rowOff>
    </xdr:from>
    <xdr:to>
      <xdr:col>76</xdr:col>
      <xdr:colOff>165100</xdr:colOff>
      <xdr:row>96</xdr:row>
      <xdr:rowOff>96396</xdr:rowOff>
    </xdr:to>
    <xdr:sp macro="" textlink="">
      <xdr:nvSpPr>
        <xdr:cNvPr id="725" name="楕円 724"/>
        <xdr:cNvSpPr/>
      </xdr:nvSpPr>
      <xdr:spPr>
        <a:xfrm>
          <a:off x="14541500" y="164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112923</xdr:rowOff>
    </xdr:from>
    <xdr:ext cx="599010" cy="259045"/>
    <xdr:sp macro="" textlink="">
      <xdr:nvSpPr>
        <xdr:cNvPr id="726" name="テキスト ボックス 725"/>
        <xdr:cNvSpPr txBox="1"/>
      </xdr:nvSpPr>
      <xdr:spPr>
        <a:xfrm>
          <a:off x="14292795" y="1622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122318</xdr:rowOff>
    </xdr:from>
    <xdr:to>
      <xdr:col>72</xdr:col>
      <xdr:colOff>38100</xdr:colOff>
      <xdr:row>98</xdr:row>
      <xdr:rowOff>52468</xdr:rowOff>
    </xdr:to>
    <xdr:sp macro="" textlink="">
      <xdr:nvSpPr>
        <xdr:cNvPr id="727" name="楕円 726"/>
        <xdr:cNvSpPr/>
      </xdr:nvSpPr>
      <xdr:spPr>
        <a:xfrm>
          <a:off x="13652500" y="167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68995</xdr:rowOff>
    </xdr:from>
    <xdr:ext cx="534377" cy="259045"/>
    <xdr:sp macro="" textlink="">
      <xdr:nvSpPr>
        <xdr:cNvPr id="728" name="テキスト ボックス 727"/>
        <xdr:cNvSpPr txBox="1"/>
      </xdr:nvSpPr>
      <xdr:spPr>
        <a:xfrm>
          <a:off x="13436111" y="165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117870</xdr:rowOff>
    </xdr:from>
    <xdr:to>
      <xdr:col>67</xdr:col>
      <xdr:colOff>101600</xdr:colOff>
      <xdr:row>98</xdr:row>
      <xdr:rowOff>48020</xdr:rowOff>
    </xdr:to>
    <xdr:sp macro="" textlink="">
      <xdr:nvSpPr>
        <xdr:cNvPr id="729" name="楕円 728"/>
        <xdr:cNvSpPr/>
      </xdr:nvSpPr>
      <xdr:spPr>
        <a:xfrm>
          <a:off x="12763500" y="16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64547</xdr:rowOff>
    </xdr:from>
    <xdr:ext cx="534377" cy="259045"/>
    <xdr:sp macro="" textlink="">
      <xdr:nvSpPr>
        <xdr:cNvPr id="730" name="テキスト ボックス 729"/>
        <xdr:cNvSpPr txBox="1"/>
      </xdr:nvSpPr>
      <xdr:spPr>
        <a:xfrm>
          <a:off x="12547111" y="1652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85608</xdr:rowOff>
    </xdr:from>
    <xdr:to>
      <xdr:col>107</xdr:col>
      <xdr:colOff>101600</xdr:colOff>
      <xdr:row>39</xdr:row>
      <xdr:rowOff>15758</xdr:rowOff>
    </xdr:to>
    <xdr:sp macro="" textlink="">
      <xdr:nvSpPr>
        <xdr:cNvPr id="764" name="フローチャート: 判断 763"/>
        <xdr:cNvSpPr/>
      </xdr:nvSpPr>
      <xdr:spPr>
        <a:xfrm>
          <a:off x="20383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32285</xdr:rowOff>
    </xdr:from>
    <xdr:ext cx="313932" cy="259045"/>
    <xdr:sp macro="" textlink="">
      <xdr:nvSpPr>
        <xdr:cNvPr id="765" name="テキスト ボックス 764"/>
        <xdr:cNvSpPr txBox="1"/>
      </xdr:nvSpPr>
      <xdr:spPr>
        <a:xfrm>
          <a:off x="20277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37602</xdr:rowOff>
    </xdr:from>
    <xdr:to>
      <xdr:col>102</xdr:col>
      <xdr:colOff>165100</xdr:colOff>
      <xdr:row>38</xdr:row>
      <xdr:rowOff>139202</xdr:rowOff>
    </xdr:to>
    <xdr:sp macro="" textlink="">
      <xdr:nvSpPr>
        <xdr:cNvPr id="767" name="フローチャート: 判断 766"/>
        <xdr:cNvSpPr/>
      </xdr:nvSpPr>
      <xdr:spPr>
        <a:xfrm>
          <a:off x="19494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155729</xdr:rowOff>
    </xdr:from>
    <xdr:ext cx="378565" cy="259045"/>
    <xdr:sp macro="" textlink="">
      <xdr:nvSpPr>
        <xdr:cNvPr id="768" name="テキスト ボックス 767"/>
        <xdr:cNvSpPr txBox="1"/>
      </xdr:nvSpPr>
      <xdr:spPr>
        <a:xfrm>
          <a:off x="19356017" y="632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85608</xdr:rowOff>
    </xdr:from>
    <xdr:to>
      <xdr:col>98</xdr:col>
      <xdr:colOff>38100</xdr:colOff>
      <xdr:row>39</xdr:row>
      <xdr:rowOff>15758</xdr:rowOff>
    </xdr:to>
    <xdr:sp macro="" textlink="">
      <xdr:nvSpPr>
        <xdr:cNvPr id="769" name="フローチャート: 判断 768"/>
        <xdr:cNvSpPr/>
      </xdr:nvSpPr>
      <xdr:spPr>
        <a:xfrm>
          <a:off x="18605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32285</xdr:rowOff>
    </xdr:from>
    <xdr:ext cx="313932" cy="259045"/>
    <xdr:sp macro="" textlink="">
      <xdr:nvSpPr>
        <xdr:cNvPr id="770" name="テキスト ボックス 769"/>
        <xdr:cNvSpPr txBox="1"/>
      </xdr:nvSpPr>
      <xdr:spPr>
        <a:xfrm>
          <a:off x="18499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48078</xdr:rowOff>
    </xdr:from>
    <xdr:to>
      <xdr:col>107</xdr:col>
      <xdr:colOff>101600</xdr:colOff>
      <xdr:row>59</xdr:row>
      <xdr:rowOff>149678</xdr:rowOff>
    </xdr:to>
    <xdr:sp macro="" textlink="">
      <xdr:nvSpPr>
        <xdr:cNvPr id="823" name="フローチャート: 判断 82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166205</xdr:rowOff>
    </xdr:from>
    <xdr:ext cx="249299" cy="259045"/>
    <xdr:sp macro="" textlink="">
      <xdr:nvSpPr>
        <xdr:cNvPr id="840" name="テキスト ボックス 839"/>
        <xdr:cNvSpPr txBox="1"/>
      </xdr:nvSpPr>
      <xdr:spPr>
        <a:xfrm>
          <a:off x="2030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総務費は、ふるさと寄附金特産品贈答事業の返礼分を基金へ積立てず直接充当したことによる事業費減や減債基金への計画積立を実施しなかったことにより、住民一人当たりのコストは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24,952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146,063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円となっている。民生費は、</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子育て世帯等臨時特別支援事業や住民税非課税世帯等に対する臨時特別給付金給付事業</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といった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給付金事業が終了したことにりより、住民一人</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のコスト</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8,917</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212,013</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円となっている。衛生費は、病院事業会計への繰出金に当たる病院費や新型コロナウイルスワクチン接種体制確保事業等の事業費が増加したことにより、住民一人当たりコストは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6,552</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67,409</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282,768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千円の積立金に対して、取崩額はなかったため、残高が</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増加</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実質収支額は、前年度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570,699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482,324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千円に減少した。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実質単年度収支は、財政調整基金の取崩しを行わず、繰上償還の額も前年度より増加したことにより、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157,061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1,014,411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今後は社会保障経費の増加や庁舎建て替え等の大規模な財政需要に対応できるように財政基盤の強化を図っていく。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全会計で黒字計上となっており、山香病院事業会計、次いで一般会計、水道事業会計の順になっている。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総体である連結実施赤字比率は△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と前年度よりも改善している。主な改善要因としては山香病院事業会計にて流動資産が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265,396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千円増加したこと等が挙げられる。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20933538</v>
      </c>
      <c r="BO4" s="371"/>
      <c r="BP4" s="371"/>
      <c r="BQ4" s="371"/>
      <c r="BR4" s="371"/>
      <c r="BS4" s="371"/>
      <c r="BT4" s="371"/>
      <c r="BU4" s="372"/>
      <c r="BV4" s="370">
        <v>21674174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4.5999999999999996</v>
      </c>
      <c r="CU4" s="377"/>
      <c r="CV4" s="377"/>
      <c r="CW4" s="377"/>
      <c r="CX4" s="377"/>
      <c r="CY4" s="377"/>
      <c r="CZ4" s="377"/>
      <c r="DA4" s="378"/>
      <c r="DB4" s="376">
        <v>5.2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20090671</v>
      </c>
      <c r="BO5" s="408"/>
      <c r="BP5" s="408"/>
      <c r="BQ5" s="408"/>
      <c r="BR5" s="408"/>
      <c r="BS5" s="408"/>
      <c r="BT5" s="408"/>
      <c r="BU5" s="409"/>
      <c r="BV5" s="407">
        <v>21051728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91.5</v>
      </c>
      <c r="CU5" s="405"/>
      <c r="CV5" s="405"/>
      <c r="CW5" s="405"/>
      <c r="CX5" s="405"/>
      <c r="CY5" s="405"/>
      <c r="CZ5" s="405"/>
      <c r="DA5" s="406"/>
      <c r="DB5" s="404">
        <v>85.6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842867</v>
      </c>
      <c r="BO6" s="408"/>
      <c r="BP6" s="408"/>
      <c r="BQ6" s="408"/>
      <c r="BR6" s="408"/>
      <c r="BS6" s="408"/>
      <c r="BT6" s="408"/>
      <c r="BU6" s="409"/>
      <c r="BV6" s="407">
        <v>622446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92.5</v>
      </c>
      <c r="CU6" s="445"/>
      <c r="CV6" s="445"/>
      <c r="CW6" s="445"/>
      <c r="CX6" s="445"/>
      <c r="CY6" s="445"/>
      <c r="CZ6" s="445"/>
      <c r="DA6" s="446"/>
      <c r="DB6" s="444">
        <v>89.3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360543</v>
      </c>
      <c r="BO7" s="408"/>
      <c r="BP7" s="408"/>
      <c r="BQ7" s="408"/>
      <c r="BR7" s="408"/>
      <c r="BS7" s="408"/>
      <c r="BT7" s="408"/>
      <c r="BU7" s="409"/>
      <c r="BV7" s="407">
        <v>51747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10582708</v>
      </c>
      <c r="CU7" s="408"/>
      <c r="CV7" s="408"/>
      <c r="CW7" s="408"/>
      <c r="CX7" s="408"/>
      <c r="CY7" s="408"/>
      <c r="CZ7" s="408"/>
      <c r="DA7" s="409"/>
      <c r="DB7" s="407">
        <v>11033385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482324</v>
      </c>
      <c r="BO8" s="408"/>
      <c r="BP8" s="408"/>
      <c r="BQ8" s="408"/>
      <c r="BR8" s="408"/>
      <c r="BS8" s="408"/>
      <c r="BT8" s="408"/>
      <c r="BU8" s="409"/>
      <c r="BV8" s="407">
        <v>570699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0.34</v>
      </c>
      <c r="CU8" s="448"/>
      <c r="CV8" s="448"/>
      <c r="CW8" s="448"/>
      <c r="CX8" s="448"/>
      <c r="CY8" s="448"/>
      <c r="CZ8" s="448"/>
      <c r="DA8" s="449"/>
      <c r="DB8" s="447">
        <v>0.34</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27999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-88375</v>
      </c>
      <c r="BO9" s="408"/>
      <c r="BP9" s="408"/>
      <c r="BQ9" s="408"/>
      <c r="BR9" s="408"/>
      <c r="BS9" s="408"/>
      <c r="BT9" s="408"/>
      <c r="BU9" s="409"/>
      <c r="BV9" s="407">
        <v>125002</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21.1</v>
      </c>
      <c r="CU9" s="405"/>
      <c r="CV9" s="405"/>
      <c r="CW9" s="405"/>
      <c r="CX9" s="405"/>
      <c r="CY9" s="405"/>
      <c r="CZ9" s="405"/>
      <c r="DA9" s="406"/>
      <c r="DB9" s="404">
        <v>20.5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30185</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282768</v>
      </c>
      <c r="BO10" s="408"/>
      <c r="BP10" s="408"/>
      <c r="BQ10" s="408"/>
      <c r="BR10" s="408"/>
      <c r="BS10" s="408"/>
      <c r="BT10" s="408"/>
      <c r="BU10" s="409"/>
      <c r="BV10" s="407">
        <v>209048</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820018</v>
      </c>
      <c r="BO11" s="408"/>
      <c r="BP11" s="408"/>
      <c r="BQ11" s="408"/>
      <c r="BR11" s="408"/>
      <c r="BS11" s="408"/>
      <c r="BT11" s="408"/>
      <c r="BU11" s="409"/>
      <c r="BV11" s="407">
        <v>523300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27295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27095</v>
      </c>
      <c r="S13" s="492"/>
      <c r="T13" s="492"/>
      <c r="U13" s="492"/>
      <c r="V13" s="493"/>
      <c r="W13" s="423" t="s">
        <v>141</v>
      </c>
      <c r="X13" s="424"/>
      <c r="Y13" s="424"/>
      <c r="Z13" s="424"/>
      <c r="AA13" s="424"/>
      <c r="AB13" s="414"/>
      <c r="AC13" s="458">
        <v>1748</v>
      </c>
      <c r="AD13" s="459"/>
      <c r="AE13" s="459"/>
      <c r="AF13" s="459"/>
      <c r="AG13" s="501"/>
      <c r="AH13" s="458">
        <v>2150</v>
      </c>
      <c r="AI13" s="459"/>
      <c r="AJ13" s="459"/>
      <c r="AK13" s="459"/>
      <c r="AL13" s="460"/>
      <c r="AM13" s="436" t="s">
        <v>142</v>
      </c>
      <c r="AN13" s="437"/>
      <c r="AO13" s="437"/>
      <c r="AP13" s="437"/>
      <c r="AQ13" s="437"/>
      <c r="AR13" s="437"/>
      <c r="AS13" s="437"/>
      <c r="AT13" s="438"/>
      <c r="AU13" s="439" t="s">
        <v>123</v>
      </c>
      <c r="AV13" s="440"/>
      <c r="AW13" s="440"/>
      <c r="AX13" s="440"/>
      <c r="AY13" s="441" t="s">
        <v>143</v>
      </c>
      <c r="AZ13" s="442"/>
      <c r="BA13" s="442"/>
      <c r="BB13" s="442"/>
      <c r="BC13" s="442"/>
      <c r="BD13" s="442"/>
      <c r="BE13" s="442"/>
      <c r="BF13" s="442"/>
      <c r="BG13" s="442"/>
      <c r="BH13" s="442"/>
      <c r="BI13" s="442"/>
      <c r="BJ13" s="442"/>
      <c r="BK13" s="442"/>
      <c r="BL13" s="442"/>
      <c r="BM13" s="443"/>
      <c r="BN13" s="407">
        <v>1014411</v>
      </c>
      <c r="BO13" s="408"/>
      <c r="BP13" s="408"/>
      <c r="BQ13" s="408"/>
      <c r="BR13" s="408"/>
      <c r="BS13" s="408"/>
      <c r="BT13" s="408"/>
      <c r="BU13" s="409"/>
      <c r="BV13" s="407">
        <v>857350</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6.6</v>
      </c>
      <c r="CU13" s="405"/>
      <c r="CV13" s="405"/>
      <c r="CW13" s="405"/>
      <c r="CX13" s="405"/>
      <c r="CY13" s="405"/>
      <c r="CZ13" s="405"/>
      <c r="DA13" s="406"/>
      <c r="DB13" s="404">
        <v>8.5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27638</v>
      </c>
      <c r="S14" s="492"/>
      <c r="T14" s="492"/>
      <c r="U14" s="492"/>
      <c r="V14" s="493"/>
      <c r="W14" s="397"/>
      <c r="X14" s="398"/>
      <c r="Y14" s="398"/>
      <c r="Z14" s="398"/>
      <c r="AA14" s="398"/>
      <c r="AB14" s="387"/>
      <c r="AC14" s="494">
        <v>14.3</v>
      </c>
      <c r="AD14" s="495"/>
      <c r="AE14" s="495"/>
      <c r="AF14" s="495"/>
      <c r="AG14" s="496"/>
      <c r="AH14" s="494">
        <v>16.100000000000001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v>0.6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27496</v>
      </c>
      <c r="S15" s="492"/>
      <c r="T15" s="492"/>
      <c r="U15" s="492"/>
      <c r="V15" s="493"/>
      <c r="W15" s="423" t="s">
        <v>149</v>
      </c>
      <c r="X15" s="424"/>
      <c r="Y15" s="424"/>
      <c r="Z15" s="424"/>
      <c r="AA15" s="424"/>
      <c r="AB15" s="414"/>
      <c r="AC15" s="458">
        <v>3361</v>
      </c>
      <c r="AD15" s="459"/>
      <c r="AE15" s="459"/>
      <c r="AF15" s="459"/>
      <c r="AG15" s="501"/>
      <c r="AH15" s="458">
        <v>3685</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3261629</v>
      </c>
      <c r="BO15" s="371"/>
      <c r="BP15" s="371"/>
      <c r="BQ15" s="371"/>
      <c r="BR15" s="371"/>
      <c r="BS15" s="371"/>
      <c r="BT15" s="371"/>
      <c r="BU15" s="372"/>
      <c r="BV15" s="370">
        <v>3144335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27.4</v>
      </c>
      <c r="AD16" s="495"/>
      <c r="AE16" s="495"/>
      <c r="AF16" s="495"/>
      <c r="AG16" s="496"/>
      <c r="AH16" s="494">
        <v>27.5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9695796</v>
      </c>
      <c r="BO16" s="408"/>
      <c r="BP16" s="408"/>
      <c r="BQ16" s="408"/>
      <c r="BR16" s="408"/>
      <c r="BS16" s="408"/>
      <c r="BT16" s="408"/>
      <c r="BU16" s="409"/>
      <c r="BV16" s="407">
        <v>9808924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7150</v>
      </c>
      <c r="AD17" s="459"/>
      <c r="AE17" s="459"/>
      <c r="AF17" s="459"/>
      <c r="AG17" s="501"/>
      <c r="AH17" s="458">
        <v>7546</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4066547</v>
      </c>
      <c r="BO17" s="408"/>
      <c r="BP17" s="408"/>
      <c r="BQ17" s="408"/>
      <c r="BR17" s="408"/>
      <c r="BS17" s="408"/>
      <c r="BT17" s="408"/>
      <c r="BU17" s="409"/>
      <c r="BV17" s="407">
        <v>3909102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280.08</v>
      </c>
      <c r="M18" s="531"/>
      <c r="N18" s="531"/>
      <c r="O18" s="531"/>
      <c r="P18" s="531"/>
      <c r="Q18" s="531"/>
      <c r="R18" s="532"/>
      <c r="S18" s="532"/>
      <c r="T18" s="532"/>
      <c r="U18" s="532"/>
      <c r="V18" s="533"/>
      <c r="W18" s="425"/>
      <c r="X18" s="426"/>
      <c r="Y18" s="426"/>
      <c r="Z18" s="426"/>
      <c r="AA18" s="426"/>
      <c r="AB18" s="417"/>
      <c r="AC18" s="534">
        <v>58.3</v>
      </c>
      <c r="AD18" s="535"/>
      <c r="AE18" s="535"/>
      <c r="AF18" s="535"/>
      <c r="AG18" s="536"/>
      <c r="AH18" s="534">
        <v>56.4</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9738345</v>
      </c>
      <c r="BO18" s="408"/>
      <c r="BP18" s="408"/>
      <c r="BQ18" s="408"/>
      <c r="BR18" s="408"/>
      <c r="BS18" s="408"/>
      <c r="BT18" s="408"/>
      <c r="BU18" s="409"/>
      <c r="BV18" s="407">
        <v>9671661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100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13340016</v>
      </c>
      <c r="BO19" s="408"/>
      <c r="BP19" s="408"/>
      <c r="BQ19" s="408"/>
      <c r="BR19" s="408"/>
      <c r="BS19" s="408"/>
      <c r="BT19" s="408"/>
      <c r="BU19" s="409"/>
      <c r="BV19" s="407">
        <v>13063045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12028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19567581</v>
      </c>
      <c r="BO22" s="371"/>
      <c r="BP22" s="371"/>
      <c r="BQ22" s="371"/>
      <c r="BR22" s="371"/>
      <c r="BS22" s="371"/>
      <c r="BT22" s="371"/>
      <c r="BU22" s="372"/>
      <c r="BV22" s="370">
        <v>21509264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13549111</v>
      </c>
      <c r="BO23" s="408"/>
      <c r="BP23" s="408"/>
      <c r="BQ23" s="408"/>
      <c r="BR23" s="408"/>
      <c r="BS23" s="408"/>
      <c r="BT23" s="408"/>
      <c r="BU23" s="409"/>
      <c r="BV23" s="407">
        <v>14599563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5740</v>
      </c>
      <c r="R24" s="459"/>
      <c r="S24" s="459"/>
      <c r="T24" s="459"/>
      <c r="U24" s="459"/>
      <c r="V24" s="501"/>
      <c r="W24" s="553"/>
      <c r="X24" s="554"/>
      <c r="Y24" s="555"/>
      <c r="Z24" s="457" t="s">
        <v>174</v>
      </c>
      <c r="AA24" s="437"/>
      <c r="AB24" s="437"/>
      <c r="AC24" s="437"/>
      <c r="AD24" s="437"/>
      <c r="AE24" s="437"/>
      <c r="AF24" s="437"/>
      <c r="AG24" s="438"/>
      <c r="AH24" s="458">
        <v>259</v>
      </c>
      <c r="AI24" s="459"/>
      <c r="AJ24" s="459"/>
      <c r="AK24" s="459"/>
      <c r="AL24" s="501"/>
      <c r="AM24" s="458">
        <v>871017</v>
      </c>
      <c r="AN24" s="459"/>
      <c r="AO24" s="459"/>
      <c r="AP24" s="459"/>
      <c r="AQ24" s="459"/>
      <c r="AR24" s="501"/>
      <c r="AS24" s="458">
        <v>3363</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14342603</v>
      </c>
      <c r="BO24" s="408"/>
      <c r="BP24" s="408"/>
      <c r="BQ24" s="408"/>
      <c r="BR24" s="408"/>
      <c r="BS24" s="408"/>
      <c r="BT24" s="408"/>
      <c r="BU24" s="409"/>
      <c r="BV24" s="407">
        <v>15603157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5240</v>
      </c>
      <c r="R25" s="459"/>
      <c r="S25" s="459"/>
      <c r="T25" s="459"/>
      <c r="U25" s="459"/>
      <c r="V25" s="501"/>
      <c r="W25" s="553"/>
      <c r="X25" s="554"/>
      <c r="Y25" s="555"/>
      <c r="Z25" s="457" t="s">
        <v>177</v>
      </c>
      <c r="AA25" s="437"/>
      <c r="AB25" s="437"/>
      <c r="AC25" s="437"/>
      <c r="AD25" s="437"/>
      <c r="AE25" s="437"/>
      <c r="AF25" s="437"/>
      <c r="AG25" s="438"/>
      <c r="AH25" s="458" t="s">
        <v>131</v>
      </c>
      <c r="AI25" s="459"/>
      <c r="AJ25" s="459"/>
      <c r="AK25" s="459"/>
      <c r="AL25" s="501"/>
      <c r="AM25" s="458" t="s">
        <v>147</v>
      </c>
      <c r="AN25" s="459"/>
      <c r="AO25" s="459"/>
      <c r="AP25" s="459"/>
      <c r="AQ25" s="459"/>
      <c r="AR25" s="501"/>
      <c r="AS25" s="458" t="s">
        <v>131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1486232</v>
      </c>
      <c r="BO25" s="371"/>
      <c r="BP25" s="371"/>
      <c r="BQ25" s="371"/>
      <c r="BR25" s="371"/>
      <c r="BS25" s="371"/>
      <c r="BT25" s="371"/>
      <c r="BU25" s="372"/>
      <c r="BV25" s="370">
        <v>1155970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4640</v>
      </c>
      <c r="R26" s="459"/>
      <c r="S26" s="459"/>
      <c r="T26" s="459"/>
      <c r="U26" s="459"/>
      <c r="V26" s="501"/>
      <c r="W26" s="553"/>
      <c r="X26" s="554"/>
      <c r="Y26" s="555"/>
      <c r="Z26" s="457" t="s">
        <v>180</v>
      </c>
      <c r="AA26" s="559"/>
      <c r="AB26" s="559"/>
      <c r="AC26" s="559"/>
      <c r="AD26" s="559"/>
      <c r="AE26" s="559"/>
      <c r="AF26" s="559"/>
      <c r="AG26" s="560"/>
      <c r="AH26" s="458">
        <v>6</v>
      </c>
      <c r="AI26" s="459"/>
      <c r="AJ26" s="459"/>
      <c r="AK26" s="459"/>
      <c r="AL26" s="501"/>
      <c r="AM26" s="458">
        <v>21888</v>
      </c>
      <c r="AN26" s="459"/>
      <c r="AO26" s="459"/>
      <c r="AP26" s="459"/>
      <c r="AQ26" s="459"/>
      <c r="AR26" s="501"/>
      <c r="AS26" s="458">
        <v>3648</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3690</v>
      </c>
      <c r="R27" s="459"/>
      <c r="S27" s="459"/>
      <c r="T27" s="459"/>
      <c r="U27" s="459"/>
      <c r="V27" s="501"/>
      <c r="W27" s="553"/>
      <c r="X27" s="554"/>
      <c r="Y27" s="555"/>
      <c r="Z27" s="457" t="s">
        <v>183</v>
      </c>
      <c r="AA27" s="437"/>
      <c r="AB27" s="437"/>
      <c r="AC27" s="437"/>
      <c r="AD27" s="437"/>
      <c r="AE27" s="437"/>
      <c r="AF27" s="437"/>
      <c r="AG27" s="438"/>
      <c r="AH27" s="458">
        <v>13</v>
      </c>
      <c r="AI27" s="459"/>
      <c r="AJ27" s="459"/>
      <c r="AK27" s="459"/>
      <c r="AL27" s="501"/>
      <c r="AM27" s="458">
        <v>45478</v>
      </c>
      <c r="AN27" s="459"/>
      <c r="AO27" s="459"/>
      <c r="AP27" s="459"/>
      <c r="AQ27" s="459"/>
      <c r="AR27" s="501"/>
      <c r="AS27" s="458">
        <v>3498</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562741</v>
      </c>
      <c r="BO27" s="527"/>
      <c r="BP27" s="527"/>
      <c r="BQ27" s="527"/>
      <c r="BR27" s="527"/>
      <c r="BS27" s="527"/>
      <c r="BT27" s="527"/>
      <c r="BU27" s="528"/>
      <c r="BV27" s="526">
        <v>562276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3240</v>
      </c>
      <c r="R28" s="459"/>
      <c r="S28" s="459"/>
      <c r="T28" s="459"/>
      <c r="U28" s="459"/>
      <c r="V28" s="501"/>
      <c r="W28" s="553"/>
      <c r="X28" s="554"/>
      <c r="Y28" s="555"/>
      <c r="Z28" s="457" t="s">
        <v>186</v>
      </c>
      <c r="AA28" s="437"/>
      <c r="AB28" s="437"/>
      <c r="AC28" s="437"/>
      <c r="AD28" s="437"/>
      <c r="AE28" s="437"/>
      <c r="AF28" s="437"/>
      <c r="AG28" s="438"/>
      <c r="AH28" s="458" t="s">
        <v>147</v>
      </c>
      <c r="AI28" s="459"/>
      <c r="AJ28" s="459"/>
      <c r="AK28" s="459"/>
      <c r="AL28" s="501"/>
      <c r="AM28" s="458" t="s">
        <v>131</v>
      </c>
      <c r="AN28" s="459"/>
      <c r="AO28" s="459"/>
      <c r="AP28" s="459"/>
      <c r="AQ28" s="459"/>
      <c r="AR28" s="501"/>
      <c r="AS28" s="458" t="s">
        <v>147</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2598044</v>
      </c>
      <c r="BO28" s="371"/>
      <c r="BP28" s="371"/>
      <c r="BQ28" s="371"/>
      <c r="BR28" s="371"/>
      <c r="BS28" s="371"/>
      <c r="BT28" s="371"/>
      <c r="BU28" s="372"/>
      <c r="BV28" s="370">
        <v>2315276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16</v>
      </c>
      <c r="M29" s="459"/>
      <c r="N29" s="459"/>
      <c r="O29" s="459"/>
      <c r="P29" s="501"/>
      <c r="Q29" s="458">
        <v>3060</v>
      </c>
      <c r="R29" s="459"/>
      <c r="S29" s="459"/>
      <c r="T29" s="459"/>
      <c r="U29" s="459"/>
      <c r="V29" s="501"/>
      <c r="W29" s="556"/>
      <c r="X29" s="557"/>
      <c r="Y29" s="558"/>
      <c r="Z29" s="457" t="s">
        <v>189</v>
      </c>
      <c r="AA29" s="437"/>
      <c r="AB29" s="437"/>
      <c r="AC29" s="437"/>
      <c r="AD29" s="437"/>
      <c r="AE29" s="437"/>
      <c r="AF29" s="437"/>
      <c r="AG29" s="438"/>
      <c r="AH29" s="458">
        <v>272</v>
      </c>
      <c r="AI29" s="459"/>
      <c r="AJ29" s="459"/>
      <c r="AK29" s="459"/>
      <c r="AL29" s="501"/>
      <c r="AM29" s="458">
        <v>916495</v>
      </c>
      <c r="AN29" s="459"/>
      <c r="AO29" s="459"/>
      <c r="AP29" s="459"/>
      <c r="AQ29" s="459"/>
      <c r="AR29" s="501"/>
      <c r="AS29" s="458">
        <v>3369</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172600</v>
      </c>
      <c r="BO29" s="408"/>
      <c r="BP29" s="408"/>
      <c r="BQ29" s="408"/>
      <c r="BR29" s="408"/>
      <c r="BS29" s="408"/>
      <c r="BT29" s="408"/>
      <c r="BU29" s="409"/>
      <c r="BV29" s="407">
        <v>541806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4558304</v>
      </c>
      <c r="BO30" s="527"/>
      <c r="BP30" s="527"/>
      <c r="BQ30" s="527"/>
      <c r="BR30" s="527"/>
      <c r="BS30" s="527"/>
      <c r="BT30" s="527"/>
      <c r="BU30" s="528"/>
      <c r="BV30" s="526">
        <v>4664184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198</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IF('各会計、関係団体の財政状況及び健全化判断比率'!B35="","",'各会計、関係団体の財政状況及び健全化判断比率'!B35)</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大分県交通災害共済組合（交通災害共済事業会計）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杵築市総合振興センター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ケーブルテレビ事業特別会計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杵築速見環境浄化組合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杵築市地域活性化センター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別杵速見地域広域市町村圏事務組合（一般会計）</v>
      </c>
      <c r="BZ36" s="598"/>
      <c r="CA36" s="598"/>
      <c r="CB36" s="598"/>
      <c r="CC36" s="598"/>
      <c r="CD36" s="598"/>
      <c r="CE36" s="598"/>
      <c r="CF36" s="598"/>
      <c r="CG36" s="598"/>
      <c r="CH36" s="598"/>
      <c r="CI36" s="598"/>
      <c r="CJ36" s="598"/>
      <c r="CK36" s="598"/>
      <c r="CL36" s="598"/>
      <c r="CM36" s="598"/>
      <c r="CN36" s="181"/>
      <c r="CO36" s="597">
        <f t="shared" si="3"/>
        <v>23</v>
      </c>
      <c r="CP36" s="597"/>
      <c r="CQ36" s="598" t="str">
        <f>IF('各会計、関係団体の財政状況及び健全化判断比率'!BS9="","",'各会計、関係団体の財政状況及び健全化判断比率'!BS9)</f>
        <v>きっとすき</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9</v>
      </c>
      <c r="AN37" s="597"/>
      <c r="AO37" s="598" t="str">
        <f>IF('各会計、関係団体の財政状況及び健全化判断比率'!B34="","",'各会計、関係団体の財政状況及び健全化判断比率'!B34)</f>
        <v>山香病院事業会計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別杵速見地域広域市町村圏事務組合（秋草葬祭場事業特別会計）</v>
      </c>
      <c r="BZ37" s="598"/>
      <c r="CA37" s="598"/>
      <c r="CB37" s="598"/>
      <c r="CC37" s="598"/>
      <c r="CD37" s="598"/>
      <c r="CE37" s="598"/>
      <c r="CF37" s="598"/>
      <c r="CG37" s="598"/>
      <c r="CH37" s="598"/>
      <c r="CI37" s="598"/>
      <c r="CJ37" s="598"/>
      <c r="CK37" s="598"/>
      <c r="CL37" s="598"/>
      <c r="CM37" s="598"/>
      <c r="CN37" s="181"/>
      <c r="CO37" s="597">
        <f t="shared" si="3"/>
        <v>24</v>
      </c>
      <c r="CP37" s="597"/>
      <c r="CQ37" s="598" t="str">
        <f>IF('各会計、関係団体の財政状況及び健全化判断比率'!BS10="","",'各会計、関係団体の財政状況及び健全化判断比率'!BS10)</f>
        <v>大分県農業農村振興公社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別杵速見地域広域市町村圏事務組合（藤ヶ谷清掃センター事業特別会計）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別杵速見地域広域市町村圏事務組合（介護認定審査会事業特別会計）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別杵速見地域広域市町村圏事務組合（普通会計）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杵築速見消防組合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大分県市町村会館管理組合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大分県後期高齢者医療広域連合（普通会計）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ADu18LBDsfVxeRHWSMxJ5IYccjkHWYgRdb+ckN2d9I+TYtdZR6AAoeL3g9fnSbaB5BnCks/SkNouaDNWOqkC2Q==" saltValue="5CdrKpkcQPTmBUKw9ZgbQ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563</v>
      </c>
      <c r="D34" s="1151"/>
      <c r="E34" s="1152"/>
      <c r="F34" s="32">
        <v>10.49</v>
      </c>
      <c r="G34" s="33">
        <v>11.23</v>
      </c>
      <c r="H34" s="33">
        <v>13.25</v>
      </c>
      <c r="I34" s="33">
        <v>15.68</v>
      </c>
      <c r="J34" s="34">
        <v>18.86</v>
      </c>
      <c r="K34" s="22"/>
      <c r="L34" s="22"/>
      <c r="M34" s="22"/>
      <c r="N34" s="22"/>
      <c r="O34" s="22"/>
      <c r="P34" s="22"/>
    </row>
    <row r="35" spans="1:16" ht="39" customHeight="1" x14ac:dyDescent="0.15">
      <c r="A35" s="22"/>
      <c r="B35" s="35"/>
      <c r="C35" s="1145" t="s">
        <v>564</v>
      </c>
      <c r="D35" s="1146"/>
      <c r="E35" s="1147"/>
      <c r="F35" s="36">
        <v>3.65</v>
      </c>
      <c r="G35" s="37">
        <v>4.46</v>
      </c>
      <c r="H35" s="37">
        <v>3.86</v>
      </c>
      <c r="I35" s="37">
        <v>5.04</v>
      </c>
      <c r="J35" s="38">
        <v>4.46</v>
      </c>
      <c r="K35" s="22"/>
      <c r="L35" s="22"/>
      <c r="M35" s="22"/>
      <c r="N35" s="22"/>
      <c r="O35" s="22"/>
      <c r="P35" s="22"/>
    </row>
    <row r="36" spans="1:16" ht="39" customHeight="1" x14ac:dyDescent="0.15">
      <c r="A36" s="22"/>
      <c r="B36" s="35"/>
      <c r="C36" s="1145" t="s">
        <v>565</v>
      </c>
      <c r="D36" s="1146"/>
      <c r="E36" s="1147"/>
      <c r="F36" s="36">
        <v>4.25</v>
      </c>
      <c r="G36" s="37">
        <v>4.29</v>
      </c>
      <c r="H36" s="37">
        <v>5.0199999999999996</v>
      </c>
      <c r="I36" s="37">
        <v>3.4</v>
      </c>
      <c r="J36" s="38">
        <v>3.24</v>
      </c>
      <c r="K36" s="22"/>
      <c r="L36" s="22"/>
      <c r="M36" s="22"/>
      <c r="N36" s="22"/>
      <c r="O36" s="22"/>
      <c r="P36" s="22"/>
    </row>
    <row r="37" spans="1:16" ht="39" customHeight="1" x14ac:dyDescent="0.15">
      <c r="A37" s="22"/>
      <c r="B37" s="35"/>
      <c r="C37" s="1145" t="s">
        <v>566</v>
      </c>
      <c r="D37" s="1146"/>
      <c r="E37" s="1147"/>
      <c r="F37" s="36">
        <v>0.85</v>
      </c>
      <c r="G37" s="37">
        <v>0.84</v>
      </c>
      <c r="H37" s="37">
        <v>0.88</v>
      </c>
      <c r="I37" s="37">
        <v>1.1399999999999999</v>
      </c>
      <c r="J37" s="38">
        <v>1.22</v>
      </c>
      <c r="K37" s="22"/>
      <c r="L37" s="22"/>
      <c r="M37" s="22"/>
      <c r="N37" s="22"/>
      <c r="O37" s="22"/>
      <c r="P37" s="22"/>
    </row>
    <row r="38" spans="1:16" ht="39" customHeight="1" x14ac:dyDescent="0.15">
      <c r="A38" s="22"/>
      <c r="B38" s="35"/>
      <c r="C38" s="1145" t="s">
        <v>567</v>
      </c>
      <c r="D38" s="1146"/>
      <c r="E38" s="1147"/>
      <c r="F38" s="36">
        <v>0.8</v>
      </c>
      <c r="G38" s="37">
        <v>0.6</v>
      </c>
      <c r="H38" s="37">
        <v>0.73</v>
      </c>
      <c r="I38" s="37">
        <v>1.1299999999999999</v>
      </c>
      <c r="J38" s="38">
        <v>1.1299999999999999</v>
      </c>
      <c r="K38" s="22"/>
      <c r="L38" s="22"/>
      <c r="M38" s="22"/>
      <c r="N38" s="22"/>
      <c r="O38" s="22"/>
      <c r="P38" s="22"/>
    </row>
    <row r="39" spans="1:16" ht="39" customHeight="1" x14ac:dyDescent="0.15">
      <c r="A39" s="22"/>
      <c r="B39" s="35"/>
      <c r="C39" s="1145" t="s">
        <v>568</v>
      </c>
      <c r="D39" s="1146"/>
      <c r="E39" s="1147"/>
      <c r="F39" s="36">
        <v>0.15</v>
      </c>
      <c r="G39" s="37">
        <v>0.14000000000000001</v>
      </c>
      <c r="H39" s="37">
        <v>0.13</v>
      </c>
      <c r="I39" s="37">
        <v>0.12</v>
      </c>
      <c r="J39" s="38">
        <v>0.12</v>
      </c>
      <c r="K39" s="22"/>
      <c r="L39" s="22"/>
      <c r="M39" s="22"/>
      <c r="N39" s="22"/>
      <c r="O39" s="22"/>
      <c r="P39" s="22"/>
    </row>
    <row r="40" spans="1:16" ht="39" customHeight="1" x14ac:dyDescent="0.15">
      <c r="A40" s="22"/>
      <c r="B40" s="35"/>
      <c r="C40" s="1145" t="s">
        <v>569</v>
      </c>
      <c r="D40" s="1146"/>
      <c r="E40" s="1147"/>
      <c r="F40" s="36" t="s">
        <v>516</v>
      </c>
      <c r="G40" s="37" t="s">
        <v>516</v>
      </c>
      <c r="H40" s="37">
        <v>0.05</v>
      </c>
      <c r="I40" s="37">
        <v>0.16</v>
      </c>
      <c r="J40" s="38">
        <v>0.11</v>
      </c>
      <c r="K40" s="22"/>
      <c r="L40" s="22"/>
      <c r="M40" s="22"/>
      <c r="N40" s="22"/>
      <c r="O40" s="22"/>
      <c r="P40" s="22"/>
    </row>
    <row r="41" spans="1:16" ht="39" customHeight="1" x14ac:dyDescent="0.15">
      <c r="A41" s="22"/>
      <c r="B41" s="35"/>
      <c r="C41" s="1145" t="s">
        <v>570</v>
      </c>
      <c r="D41" s="1146"/>
      <c r="E41" s="1147"/>
      <c r="F41" s="36">
        <v>0.24</v>
      </c>
      <c r="G41" s="37">
        <v>0.2</v>
      </c>
      <c r="H41" s="37">
        <v>0.35</v>
      </c>
      <c r="I41" s="37">
        <v>0.12</v>
      </c>
      <c r="J41" s="38">
        <v>0.09</v>
      </c>
      <c r="K41" s="22"/>
      <c r="L41" s="22"/>
      <c r="M41" s="22"/>
      <c r="N41" s="22"/>
      <c r="O41" s="22"/>
      <c r="P41" s="22"/>
    </row>
    <row r="42" spans="1:16" ht="39" customHeight="1" x14ac:dyDescent="0.15">
      <c r="A42" s="22"/>
      <c r="B42" s="39"/>
      <c r="C42" s="1145" t="s">
        <v>571</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572</v>
      </c>
      <c r="D43" s="1149"/>
      <c r="E43" s="1150"/>
      <c r="F43" s="41">
        <v>0.01</v>
      </c>
      <c r="G43" s="42">
        <v>0.92</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07OPTCJUzxqWYHahF+06KAzF3kpFoVfdmP7sgwIYgAf87ecLyQHaJaNhKNZx3tiYUJkonBjEAnfwyBCNJrrpA==" saltValue="5AbWk8fQHRNjl1h2YxaC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2462</v>
      </c>
      <c r="L45" s="60">
        <v>2375</v>
      </c>
      <c r="M45" s="60">
        <v>2343</v>
      </c>
      <c r="N45" s="60">
        <v>2159</v>
      </c>
      <c r="O45" s="61">
        <v>2002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15">
      <c r="A48" s="48"/>
      <c r="B48" s="1155"/>
      <c r="C48" s="1156"/>
      <c r="D48" s="62"/>
      <c r="E48" s="1161" t="s">
        <v>15</v>
      </c>
      <c r="F48" s="1161"/>
      <c r="G48" s="1161"/>
      <c r="H48" s="1161"/>
      <c r="I48" s="1161"/>
      <c r="J48" s="1162"/>
      <c r="K48" s="63">
        <v>553</v>
      </c>
      <c r="L48" s="64">
        <v>558</v>
      </c>
      <c r="M48" s="64">
        <v>400</v>
      </c>
      <c r="N48" s="64">
        <v>391</v>
      </c>
      <c r="O48" s="65">
        <v>387</v>
      </c>
      <c r="P48" s="48"/>
      <c r="Q48" s="48"/>
      <c r="R48" s="48"/>
      <c r="S48" s="48"/>
      <c r="T48" s="48"/>
      <c r="U48" s="48"/>
    </row>
    <row r="49" spans="1:21" ht="30.75" customHeight="1" x14ac:dyDescent="0.15">
      <c r="A49" s="48"/>
      <c r="B49" s="1155"/>
      <c r="C49" s="1156"/>
      <c r="D49" s="62"/>
      <c r="E49" s="1161" t="s">
        <v>16</v>
      </c>
      <c r="F49" s="1161"/>
      <c r="G49" s="1161"/>
      <c r="H49" s="1161"/>
      <c r="I49" s="1161"/>
      <c r="J49" s="1162"/>
      <c r="K49" s="63">
        <v>104</v>
      </c>
      <c r="L49" s="64">
        <v>105</v>
      </c>
      <c r="M49" s="64">
        <v>130</v>
      </c>
      <c r="N49" s="64">
        <v>119</v>
      </c>
      <c r="O49" s="65">
        <v>140</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516</v>
      </c>
      <c r="L51" s="64" t="s">
        <v>516</v>
      </c>
      <c r="M51" s="64">
        <v>0</v>
      </c>
      <c r="N51" s="64" t="s">
        <v>516</v>
      </c>
      <c r="O51" s="65" t="s">
        <v>516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2174</v>
      </c>
      <c r="L52" s="64">
        <v>2142</v>
      </c>
      <c r="M52" s="64">
        <v>2095</v>
      </c>
      <c r="N52" s="64">
        <v>2170</v>
      </c>
      <c r="O52" s="65">
        <v>2102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945</v>
      </c>
      <c r="L53" s="69">
        <v>896</v>
      </c>
      <c r="M53" s="69">
        <v>778</v>
      </c>
      <c r="N53" s="69">
        <v>499</v>
      </c>
      <c r="O53" s="70">
        <v>427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B0zsDR5ut0QtdBwg9iFVW9mcaAOviDTdbXc2rFN04KD4AyEwARv1U1Hit9mplZO+RLY8Kxw/OY/2qPHzuZKhQ==" saltValue="PiTfoyldA0K10S3SPDcNI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23359</v>
      </c>
      <c r="J41" s="356">
        <v>24726</v>
      </c>
      <c r="K41" s="356">
        <v>22714</v>
      </c>
      <c r="L41" s="356">
        <v>21509</v>
      </c>
      <c r="M41" s="357">
        <v>19568</v>
      </c>
    </row>
    <row r="42" spans="2:13" ht="27.75" customHeight="1" x14ac:dyDescent="0.15">
      <c r="B42" s="1186"/>
      <c r="C42" s="1187"/>
      <c r="D42" s="106"/>
      <c r="E42" s="1192" t="s">
        <v>34</v>
      </c>
      <c r="F42" s="1192"/>
      <c r="G42" s="1192"/>
      <c r="H42" s="1193"/>
      <c r="I42" s="358" t="s">
        <v>516</v>
      </c>
      <c r="J42" s="359" t="s">
        <v>516</v>
      </c>
      <c r="K42" s="359" t="s">
        <v>516</v>
      </c>
      <c r="L42" s="359" t="s">
        <v>516</v>
      </c>
      <c r="M42" s="360" t="s">
        <v>516</v>
      </c>
    </row>
    <row r="43" spans="2:13" ht="27.75" customHeight="1" x14ac:dyDescent="0.15">
      <c r="B43" s="1186"/>
      <c r="C43" s="1187"/>
      <c r="D43" s="106"/>
      <c r="E43" s="1192" t="s">
        <v>35</v>
      </c>
      <c r="F43" s="1192"/>
      <c r="G43" s="1192"/>
      <c r="H43" s="1193"/>
      <c r="I43" s="358">
        <v>6554</v>
      </c>
      <c r="J43" s="359">
        <v>6600</v>
      </c>
      <c r="K43" s="359">
        <v>4529</v>
      </c>
      <c r="L43" s="359">
        <v>4116</v>
      </c>
      <c r="M43" s="360">
        <v>3780</v>
      </c>
    </row>
    <row r="44" spans="2:13" ht="27.75" customHeight="1" x14ac:dyDescent="0.15">
      <c r="B44" s="1186"/>
      <c r="C44" s="1187"/>
      <c r="D44" s="106"/>
      <c r="E44" s="1192" t="s">
        <v>36</v>
      </c>
      <c r="F44" s="1192"/>
      <c r="G44" s="1192"/>
      <c r="H44" s="1193"/>
      <c r="I44" s="358">
        <v>980</v>
      </c>
      <c r="J44" s="359">
        <v>1050</v>
      </c>
      <c r="K44" s="359">
        <v>1036</v>
      </c>
      <c r="L44" s="359">
        <v>1277</v>
      </c>
      <c r="M44" s="360">
        <v>1171</v>
      </c>
    </row>
    <row r="45" spans="2:13" ht="27.75" customHeight="1" x14ac:dyDescent="0.15">
      <c r="B45" s="1186"/>
      <c r="C45" s="1187"/>
      <c r="D45" s="106"/>
      <c r="E45" s="1192" t="s">
        <v>37</v>
      </c>
      <c r="F45" s="1192"/>
      <c r="G45" s="1192"/>
      <c r="H45" s="1193"/>
      <c r="I45" s="358">
        <v>2774</v>
      </c>
      <c r="J45" s="359">
        <v>2753</v>
      </c>
      <c r="K45" s="359">
        <v>2822</v>
      </c>
      <c r="L45" s="359">
        <v>2832</v>
      </c>
      <c r="M45" s="360">
        <v>2800</v>
      </c>
    </row>
    <row r="46" spans="2:13" ht="27.75" customHeight="1" x14ac:dyDescent="0.15">
      <c r="B46" s="1186"/>
      <c r="C46" s="1187"/>
      <c r="D46" s="107"/>
      <c r="E46" s="1192" t="s">
        <v>38</v>
      </c>
      <c r="F46" s="1192"/>
      <c r="G46" s="1192"/>
      <c r="H46" s="1193"/>
      <c r="I46" s="358">
        <v>0</v>
      </c>
      <c r="J46" s="359">
        <v>0</v>
      </c>
      <c r="K46" s="359">
        <v>0</v>
      </c>
      <c r="L46" s="359">
        <v>0</v>
      </c>
      <c r="M46" s="360">
        <v>0</v>
      </c>
    </row>
    <row r="47" spans="2:13" ht="27.75" customHeight="1" x14ac:dyDescent="0.15">
      <c r="B47" s="1186"/>
      <c r="C47" s="1187"/>
      <c r="D47" s="108"/>
      <c r="E47" s="1194" t="s">
        <v>39</v>
      </c>
      <c r="F47" s="1195"/>
      <c r="G47" s="1195"/>
      <c r="H47" s="1196"/>
      <c r="I47" s="358" t="s">
        <v>516</v>
      </c>
      <c r="J47" s="359" t="s">
        <v>516</v>
      </c>
      <c r="K47" s="359" t="s">
        <v>516</v>
      </c>
      <c r="L47" s="359" t="s">
        <v>516</v>
      </c>
      <c r="M47" s="360" t="s">
        <v>516</v>
      </c>
    </row>
    <row r="48" spans="2:13" ht="27.75" customHeight="1" x14ac:dyDescent="0.15">
      <c r="B48" s="1186"/>
      <c r="C48" s="1187"/>
      <c r="D48" s="106"/>
      <c r="E48" s="1192" t="s">
        <v>40</v>
      </c>
      <c r="F48" s="1192"/>
      <c r="G48" s="1192"/>
      <c r="H48" s="1193"/>
      <c r="I48" s="358" t="s">
        <v>516</v>
      </c>
      <c r="J48" s="359" t="s">
        <v>516</v>
      </c>
      <c r="K48" s="359" t="s">
        <v>516</v>
      </c>
      <c r="L48" s="359" t="s">
        <v>516</v>
      </c>
      <c r="M48" s="360" t="s">
        <v>516</v>
      </c>
    </row>
    <row r="49" spans="2:13" ht="27.75" customHeight="1" x14ac:dyDescent="0.15">
      <c r="B49" s="1188"/>
      <c r="C49" s="1189"/>
      <c r="D49" s="106"/>
      <c r="E49" s="1192" t="s">
        <v>41</v>
      </c>
      <c r="F49" s="1192"/>
      <c r="G49" s="1192"/>
      <c r="H49" s="1193"/>
      <c r="I49" s="358" t="s">
        <v>516</v>
      </c>
      <c r="J49" s="359" t="s">
        <v>516</v>
      </c>
      <c r="K49" s="359" t="s">
        <v>516</v>
      </c>
      <c r="L49" s="359" t="s">
        <v>516</v>
      </c>
      <c r="M49" s="360" t="s">
        <v>516</v>
      </c>
    </row>
    <row r="50" spans="2:13" ht="27.75" customHeight="1" x14ac:dyDescent="0.15">
      <c r="B50" s="1197" t="s">
        <v>42</v>
      </c>
      <c r="C50" s="1198"/>
      <c r="D50" s="109"/>
      <c r="E50" s="1192" t="s">
        <v>43</v>
      </c>
      <c r="F50" s="1192"/>
      <c r="G50" s="1192"/>
      <c r="H50" s="1193"/>
      <c r="I50" s="358">
        <v>7359</v>
      </c>
      <c r="J50" s="359">
        <v>6662</v>
      </c>
      <c r="K50" s="359">
        <v>4798</v>
      </c>
      <c r="L50" s="359">
        <v>6847</v>
      </c>
      <c r="M50" s="360">
        <v>6811</v>
      </c>
    </row>
    <row r="51" spans="2:13" ht="27.75" customHeight="1" x14ac:dyDescent="0.15">
      <c r="B51" s="1186"/>
      <c r="C51" s="1187"/>
      <c r="D51" s="106"/>
      <c r="E51" s="1192" t="s">
        <v>44</v>
      </c>
      <c r="F51" s="1192"/>
      <c r="G51" s="1192"/>
      <c r="H51" s="1193"/>
      <c r="I51" s="358">
        <v>27</v>
      </c>
      <c r="J51" s="359">
        <v>10</v>
      </c>
      <c r="K51" s="359">
        <v>3</v>
      </c>
      <c r="L51" s="359">
        <v>2</v>
      </c>
      <c r="M51" s="360">
        <v>1</v>
      </c>
    </row>
    <row r="52" spans="2:13" ht="27.75" customHeight="1" x14ac:dyDescent="0.15">
      <c r="B52" s="1188"/>
      <c r="C52" s="1189"/>
      <c r="D52" s="106"/>
      <c r="E52" s="1192" t="s">
        <v>45</v>
      </c>
      <c r="F52" s="1192"/>
      <c r="G52" s="1192"/>
      <c r="H52" s="1193"/>
      <c r="I52" s="358">
        <v>22406</v>
      </c>
      <c r="J52" s="359">
        <v>23271</v>
      </c>
      <c r="K52" s="359">
        <v>23890</v>
      </c>
      <c r="L52" s="359">
        <v>22824</v>
      </c>
      <c r="M52" s="360">
        <v>21472</v>
      </c>
    </row>
    <row r="53" spans="2:13" ht="27.75" customHeight="1" thickBot="1" x14ac:dyDescent="0.2">
      <c r="B53" s="1199" t="s">
        <v>46</v>
      </c>
      <c r="C53" s="1200"/>
      <c r="D53" s="110"/>
      <c r="E53" s="1201" t="s">
        <v>47</v>
      </c>
      <c r="F53" s="1201"/>
      <c r="G53" s="1201"/>
      <c r="H53" s="1202"/>
      <c r="I53" s="361">
        <v>3876</v>
      </c>
      <c r="J53" s="362">
        <v>5185</v>
      </c>
      <c r="K53" s="362">
        <v>2410</v>
      </c>
      <c r="L53" s="362">
        <v>62</v>
      </c>
      <c r="M53" s="363">
        <v>-965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SeRP1q3wwFo2VEOIk3y98LOmHvVH3oOpbCTcGaOta9hgPA3/l5r5qGsgIUmUINjlyduI1tfmhrgzmgfZKCmDw==" saltValue="4y+UCQpt0Sjb4ye5jsej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2106</v>
      </c>
      <c r="G55" s="122">
        <v>2315</v>
      </c>
      <c r="H55" s="123">
        <v>2598</v>
      </c>
    </row>
    <row r="56" spans="2:8" ht="52.5" customHeight="1" x14ac:dyDescent="0.15">
      <c r="B56" s="124"/>
      <c r="C56" s="1213" t="s">
        <v>51</v>
      </c>
      <c r="D56" s="1213"/>
      <c r="E56" s="1214"/>
      <c r="F56" s="125">
        <v>3</v>
      </c>
      <c r="G56" s="125">
        <v>542</v>
      </c>
      <c r="H56" s="126">
        <v>173</v>
      </c>
    </row>
    <row r="57" spans="2:8" ht="53.25" customHeight="1" x14ac:dyDescent="0.15">
      <c r="B57" s="124"/>
      <c r="C57" s="1215" t="s">
        <v>52</v>
      </c>
      <c r="D57" s="1215"/>
      <c r="E57" s="1216"/>
      <c r="F57" s="127">
        <v>4119</v>
      </c>
      <c r="G57" s="127">
        <v>4664</v>
      </c>
      <c r="H57" s="128">
        <v>4558</v>
      </c>
    </row>
    <row r="58" spans="2:8" ht="45.75" customHeight="1" x14ac:dyDescent="0.15">
      <c r="B58" s="129"/>
      <c r="C58" s="1203" t="s">
        <v>602</v>
      </c>
      <c r="D58" s="1204"/>
      <c r="E58" s="1205"/>
      <c r="F58" s="130">
        <v>1355</v>
      </c>
      <c r="G58" s="130">
        <v>1350</v>
      </c>
      <c r="H58" s="131">
        <v>1353</v>
      </c>
    </row>
    <row r="59" spans="2:8" ht="45.75" customHeight="1" x14ac:dyDescent="0.15">
      <c r="B59" s="129"/>
      <c r="C59" s="1203" t="s">
        <v>603</v>
      </c>
      <c r="D59" s="1204"/>
      <c r="E59" s="1205"/>
      <c r="F59" s="130">
        <v>633</v>
      </c>
      <c r="G59" s="130">
        <v>807</v>
      </c>
      <c r="H59" s="131">
        <v>890</v>
      </c>
    </row>
    <row r="60" spans="2:8" ht="45.75" customHeight="1" x14ac:dyDescent="0.15">
      <c r="B60" s="129"/>
      <c r="C60" s="1203" t="s">
        <v>605</v>
      </c>
      <c r="D60" s="1204"/>
      <c r="E60" s="1205"/>
      <c r="F60" s="130">
        <v>647</v>
      </c>
      <c r="G60" s="130">
        <v>632</v>
      </c>
      <c r="H60" s="131">
        <v>618</v>
      </c>
    </row>
    <row r="61" spans="2:8" ht="45.75" customHeight="1" x14ac:dyDescent="0.15">
      <c r="B61" s="129"/>
      <c r="C61" s="1203" t="s">
        <v>604</v>
      </c>
      <c r="D61" s="1204"/>
      <c r="E61" s="1205"/>
      <c r="F61" s="130">
        <v>524</v>
      </c>
      <c r="G61" s="130">
        <v>688</v>
      </c>
      <c r="H61" s="131">
        <v>549</v>
      </c>
    </row>
    <row r="62" spans="2:8" ht="45.75" customHeight="1" thickBot="1" x14ac:dyDescent="0.2">
      <c r="B62" s="132"/>
      <c r="C62" s="1206" t="s">
        <v>606</v>
      </c>
      <c r="D62" s="1207"/>
      <c r="E62" s="1208"/>
      <c r="F62" s="133">
        <v>311</v>
      </c>
      <c r="G62" s="133">
        <v>427</v>
      </c>
      <c r="H62" s="134">
        <v>430</v>
      </c>
    </row>
    <row r="63" spans="2:8" ht="52.5" customHeight="1" thickBot="1" x14ac:dyDescent="0.2">
      <c r="B63" s="135"/>
      <c r="C63" s="1209" t="s">
        <v>53</v>
      </c>
      <c r="D63" s="1209"/>
      <c r="E63" s="1210"/>
      <c r="F63" s="136">
        <v>6228</v>
      </c>
      <c r="G63" s="136">
        <v>7521</v>
      </c>
      <c r="H63" s="137">
        <v>7329</v>
      </c>
    </row>
    <row r="64" spans="2:8" x14ac:dyDescent="0.15"/>
  </sheetData>
  <sheetProtection algorithmName="SHA-512" hashValue="wGhy/JqMjpjReTQO3sfmkzsSkKXrpqOrls29Q1mDw2MnVZohZu1v6rNXhn9yR1ozgCtpVUMXrElvO6IIW2j+nw==" saltValue="ym7kv8ZvLtd6Vwxmi3Qi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76249</v>
      </c>
      <c r="E3" s="156"/>
      <c r="F3" s="157">
        <v>83774</v>
      </c>
      <c r="G3" s="158"/>
      <c r="H3" s="159"/>
    </row>
    <row r="4" spans="1:8" x14ac:dyDescent="0.15">
      <c r="A4" s="160"/>
      <c r="B4" s="161"/>
      <c r="C4" s="162"/>
      <c r="D4" s="163">
        <v>36208</v>
      </c>
      <c r="E4" s="164"/>
      <c r="F4" s="165">
        <v>52179</v>
      </c>
      <c r="G4" s="166"/>
      <c r="H4" s="167"/>
    </row>
    <row r="5" spans="1:8" x14ac:dyDescent="0.15">
      <c r="A5" s="148" t="s">
        <v>549</v>
      </c>
      <c r="B5" s="153"/>
      <c r="C5" s="154"/>
      <c r="D5" s="155">
        <v>192155</v>
      </c>
      <c r="E5" s="156"/>
      <c r="F5" s="157">
        <v>132981</v>
      </c>
      <c r="G5" s="158"/>
      <c r="H5" s="159"/>
    </row>
    <row r="6" spans="1:8" x14ac:dyDescent="0.15">
      <c r="A6" s="160"/>
      <c r="B6" s="161"/>
      <c r="C6" s="162"/>
      <c r="D6" s="163">
        <v>76135</v>
      </c>
      <c r="E6" s="164"/>
      <c r="F6" s="165">
        <v>56973</v>
      </c>
      <c r="G6" s="166"/>
      <c r="H6" s="167"/>
    </row>
    <row r="7" spans="1:8" x14ac:dyDescent="0.15">
      <c r="A7" s="148" t="s">
        <v>550</v>
      </c>
      <c r="B7" s="153"/>
      <c r="C7" s="154"/>
      <c r="D7" s="155">
        <v>131240</v>
      </c>
      <c r="E7" s="156"/>
      <c r="F7" s="157">
        <v>128523</v>
      </c>
      <c r="G7" s="158"/>
      <c r="H7" s="159"/>
    </row>
    <row r="8" spans="1:8" x14ac:dyDescent="0.15">
      <c r="A8" s="160"/>
      <c r="B8" s="161"/>
      <c r="C8" s="162"/>
      <c r="D8" s="163">
        <v>59658</v>
      </c>
      <c r="E8" s="164"/>
      <c r="F8" s="165">
        <v>56792</v>
      </c>
      <c r="G8" s="166"/>
      <c r="H8" s="167"/>
    </row>
    <row r="9" spans="1:8" x14ac:dyDescent="0.15">
      <c r="A9" s="148" t="s">
        <v>551</v>
      </c>
      <c r="B9" s="153"/>
      <c r="C9" s="154"/>
      <c r="D9" s="155">
        <v>46516</v>
      </c>
      <c r="E9" s="156"/>
      <c r="F9" s="157">
        <v>96469</v>
      </c>
      <c r="G9" s="158"/>
      <c r="H9" s="159"/>
    </row>
    <row r="10" spans="1:8" x14ac:dyDescent="0.15">
      <c r="A10" s="160"/>
      <c r="B10" s="161"/>
      <c r="C10" s="162"/>
      <c r="D10" s="163">
        <v>18072</v>
      </c>
      <c r="E10" s="164"/>
      <c r="F10" s="165">
        <v>49775</v>
      </c>
      <c r="G10" s="166"/>
      <c r="H10" s="167"/>
    </row>
    <row r="11" spans="1:8" x14ac:dyDescent="0.15">
      <c r="A11" s="148" t="s">
        <v>552</v>
      </c>
      <c r="B11" s="153"/>
      <c r="C11" s="154"/>
      <c r="D11" s="155">
        <v>46941</v>
      </c>
      <c r="E11" s="156"/>
      <c r="F11" s="157">
        <v>85743</v>
      </c>
      <c r="G11" s="158"/>
      <c r="H11" s="159"/>
    </row>
    <row r="12" spans="1:8" x14ac:dyDescent="0.15">
      <c r="A12" s="160"/>
      <c r="B12" s="161"/>
      <c r="C12" s="168"/>
      <c r="D12" s="163">
        <v>17545</v>
      </c>
      <c r="E12" s="164"/>
      <c r="F12" s="165">
        <v>45231</v>
      </c>
      <c r="G12" s="166"/>
      <c r="H12" s="167"/>
    </row>
    <row r="13" spans="1:8" x14ac:dyDescent="0.15">
      <c r="A13" s="148"/>
      <c r="B13" s="153"/>
      <c r="C13" s="169"/>
      <c r="D13" s="170">
        <v>98620</v>
      </c>
      <c r="E13" s="171"/>
      <c r="F13" s="172">
        <v>105498</v>
      </c>
      <c r="G13" s="173"/>
      <c r="H13" s="159"/>
    </row>
    <row r="14" spans="1:8" x14ac:dyDescent="0.15">
      <c r="A14" s="160"/>
      <c r="B14" s="161"/>
      <c r="C14" s="162"/>
      <c r="D14" s="163">
        <v>41524</v>
      </c>
      <c r="E14" s="164"/>
      <c r="F14" s="165">
        <v>52190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3.9</v>
      </c>
      <c r="C19" s="174">
        <f>ROUND(VALUE(SUBSTITUTE(実質収支比率等に係る経年分析!G$48,"▲","-")),2)</f>
        <v>4.67</v>
      </c>
      <c r="D19" s="174">
        <f>ROUND(VALUE(SUBSTITUTE(実質収支比率等に係る経年分析!H$48,"▲","-")),2)</f>
        <v>4.22</v>
      </c>
      <c r="E19" s="174">
        <f>ROUND(VALUE(SUBSTITUTE(実質収支比率等に係る経年分析!I$48,"▲","-")),2)</f>
        <v>5.17</v>
      </c>
      <c r="F19" s="174">
        <f>ROUND(VALUE(SUBSTITUTE(実質収支比率等に係る経年分析!J$48,"▲","-")),2)</f>
        <v>4.5599999999999996</v>
      </c>
    </row>
    <row r="20" spans="1:11" x14ac:dyDescent="0.15">
      <c r="A20" s="174" t="s">
        <v>57</v>
      </c>
      <c r="B20" s="174">
        <f>ROUND(VALUE(SUBSTITUTE(実質収支比率等に係る経年分析!F$47,"▲","-")),2)</f>
        <v>30.39</v>
      </c>
      <c r="C20" s="174">
        <f>ROUND(VALUE(SUBSTITUTE(実質収支比率等に係る経年分析!G$47,"▲","-")),2)</f>
        <v>25.36</v>
      </c>
      <c r="D20" s="174">
        <f>ROUND(VALUE(SUBSTITUTE(実質収支比率等に係る経年分析!H$47,"▲","-")),2)</f>
        <v>19.96</v>
      </c>
      <c r="E20" s="174">
        <f>ROUND(VALUE(SUBSTITUTE(実質収支比率等に係る経年分析!I$47,"▲","-")),2)</f>
        <v>20.98</v>
      </c>
      <c r="F20" s="174">
        <f>ROUND(VALUE(SUBSTITUTE(実質収支比率等に係る経年分析!J$47,"▲","-")),2)</f>
        <v>24.55</v>
      </c>
    </row>
    <row r="21" spans="1:11" x14ac:dyDescent="0.15">
      <c r="A21" s="174" t="s">
        <v>58</v>
      </c>
      <c r="B21" s="174">
        <f>IF(ISNUMBER(VALUE(SUBSTITUTE(実質収支比率等に係る経年分析!F$49,"▲","-"))),ROUND(VALUE(SUBSTITUTE(実質収支比率等に係る経年分析!F$49,"▲","-")),2),NA())</f>
        <v>-7.16</v>
      </c>
      <c r="C21" s="174">
        <f>IF(ISNUMBER(VALUE(SUBSTITUTE(実質収支比率等に係る経年分析!G$49,"▲","-"))),ROUND(VALUE(SUBSTITUTE(実質収支比率等に係る経年分析!G$49,"▲","-")),2),NA())</f>
        <v>-4.43</v>
      </c>
      <c r="D21" s="174">
        <f>IF(ISNUMBER(VALUE(SUBSTITUTE(実質収支比率等に係る経年分析!H$49,"▲","-"))),ROUND(VALUE(SUBSTITUTE(実質収支比率等に係る経年分析!H$49,"▲","-")),2),NA())</f>
        <v>18.84</v>
      </c>
      <c r="E21" s="174">
        <f>IF(ISNUMBER(VALUE(SUBSTITUTE(実質収支比率等に係る経年分析!I$49,"▲","-"))),ROUND(VALUE(SUBSTITUTE(実質収支比率等に係る経年分析!I$49,"▲","-")),2),NA())</f>
        <v>7.77</v>
      </c>
      <c r="F21" s="174">
        <f>IF(ISNUMBER(VALUE(SUBSTITUTE(実質収支比率等に係る経年分析!J$49,"▲","-"))),ROUND(VALUE(SUBSTITUTE(実質収支比率等に係る経年分析!J$49,"▲","-")),2),NA())</f>
        <v>9.59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0.92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ケーブルテレビ事業特別会計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15">
      <c r="A30" s="175" t="str">
        <f>IF(連結実質赤字比率に係る赤字・黒字の構成分析!C$40="",NA(),連結実質赤字比率に係る赤字・黒字の構成分析!C$40)</f>
        <v>下水道事業会計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0.11</v>
      </c>
    </row>
    <row r="31" spans="1:11" x14ac:dyDescent="0.15">
      <c r="A31" s="175" t="str">
        <f>IF(連結実質赤字比率に係る赤字・黒字の構成分析!C$39="",NA(),連結実質赤字比率に係る赤字・黒字の構成分析!C$39)</f>
        <v>工業用水道事業会計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1.1299999999999999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1.1299999999999999</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1.1399999999999999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1.22</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4.25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4.29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5.0199999999999996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3.65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3.86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4.46</v>
      </c>
    </row>
    <row r="36" spans="1:16" x14ac:dyDescent="0.15">
      <c r="A36" s="175" t="str">
        <f>IF(連結実質赤字比率に係る赤字・黒字の構成分析!C$34="",NA(),連結実質赤字比率に係る赤字・黒字の構成分析!C$34)</f>
        <v>山香病院事業会計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11.23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18.86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2174</v>
      </c>
      <c r="E42" s="176"/>
      <c r="F42" s="176"/>
      <c r="G42" s="176">
        <f>'実質公債費比率（分子）の構造'!L$52</f>
        <v>2142</v>
      </c>
      <c r="H42" s="176"/>
      <c r="I42" s="176"/>
      <c r="J42" s="176">
        <f>'実質公債費比率（分子）の構造'!M$52</f>
        <v>2095</v>
      </c>
      <c r="K42" s="176"/>
      <c r="L42" s="176"/>
      <c r="M42" s="176">
        <f>'実質公債費比率（分子）の構造'!N$52</f>
        <v>2170</v>
      </c>
      <c r="N42" s="176"/>
      <c r="O42" s="176"/>
      <c r="P42" s="176">
        <f>'実質公債費比率（分子）の構造'!O$52</f>
        <v>2102</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104</v>
      </c>
      <c r="C45" s="176"/>
      <c r="D45" s="176"/>
      <c r="E45" s="176">
        <f>'実質公債費比率（分子）の構造'!L$49</f>
        <v>105</v>
      </c>
      <c r="F45" s="176"/>
      <c r="G45" s="176"/>
      <c r="H45" s="176">
        <f>'実質公債費比率（分子）の構造'!M$49</f>
        <v>130</v>
      </c>
      <c r="I45" s="176"/>
      <c r="J45" s="176"/>
      <c r="K45" s="176">
        <f>'実質公債費比率（分子）の構造'!N$49</f>
        <v>119</v>
      </c>
      <c r="L45" s="176"/>
      <c r="M45" s="176"/>
      <c r="N45" s="176">
        <f>'実質公債費比率（分子）の構造'!O$49</f>
        <v>140</v>
      </c>
      <c r="O45" s="176"/>
      <c r="P45" s="176"/>
    </row>
    <row r="46" spans="1:16" x14ac:dyDescent="0.15">
      <c r="A46" s="176" t="s">
        <v>69</v>
      </c>
      <c r="B46" s="176">
        <f>'実質公債費比率（分子）の構造'!K$48</f>
        <v>553</v>
      </c>
      <c r="C46" s="176"/>
      <c r="D46" s="176"/>
      <c r="E46" s="176">
        <f>'実質公債費比率（分子）の構造'!L$48</f>
        <v>558</v>
      </c>
      <c r="F46" s="176"/>
      <c r="G46" s="176"/>
      <c r="H46" s="176">
        <f>'実質公債費比率（分子）の構造'!M$48</f>
        <v>400</v>
      </c>
      <c r="I46" s="176"/>
      <c r="J46" s="176"/>
      <c r="K46" s="176">
        <f>'実質公債費比率（分子）の構造'!N$48</f>
        <v>391</v>
      </c>
      <c r="L46" s="176"/>
      <c r="M46" s="176"/>
      <c r="N46" s="176">
        <f>'実質公債費比率（分子）の構造'!O$48</f>
        <v>387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2462</v>
      </c>
      <c r="C49" s="176"/>
      <c r="D49" s="176"/>
      <c r="E49" s="176">
        <f>'実質公債費比率（分子）の構造'!L$45</f>
        <v>2375</v>
      </c>
      <c r="F49" s="176"/>
      <c r="G49" s="176"/>
      <c r="H49" s="176">
        <f>'実質公債費比率（分子）の構造'!M$45</f>
        <v>2343</v>
      </c>
      <c r="I49" s="176"/>
      <c r="J49" s="176"/>
      <c r="K49" s="176">
        <f>'実質公債費比率（分子）の構造'!N$45</f>
        <v>2159</v>
      </c>
      <c r="L49" s="176"/>
      <c r="M49" s="176"/>
      <c r="N49" s="176">
        <f>'実質公債費比率（分子）の構造'!O$45</f>
        <v>2002</v>
      </c>
      <c r="O49" s="176"/>
      <c r="P49" s="176"/>
    </row>
    <row r="50" spans="1:16" x14ac:dyDescent="0.15">
      <c r="A50" s="176" t="s">
        <v>73</v>
      </c>
      <c r="B50" s="176" t="e">
        <f>NA()</f>
        <v>#N/A</v>
      </c>
      <c r="C50" s="176">
        <f>IF(ISNUMBER('実質公債費比率（分子）の構造'!K$53),'実質公債費比率（分子）の構造'!K$53,NA())</f>
        <v>945</v>
      </c>
      <c r="D50" s="176" t="e">
        <f>NA()</f>
        <v>#N/A</v>
      </c>
      <c r="E50" s="176" t="e">
        <f>NA()</f>
        <v>#N/A</v>
      </c>
      <c r="F50" s="176">
        <f>IF(ISNUMBER('実質公債費比率（分子）の構造'!L$53),'実質公債費比率（分子）の構造'!L$53,NA())</f>
        <v>896</v>
      </c>
      <c r="G50" s="176" t="e">
        <f>NA()</f>
        <v>#N/A</v>
      </c>
      <c r="H50" s="176" t="e">
        <f>NA()</f>
        <v>#N/A</v>
      </c>
      <c r="I50" s="176">
        <f>IF(ISNUMBER('実質公債費比率（分子）の構造'!M$53),'実質公債費比率（分子）の構造'!M$53,NA())</f>
        <v>778</v>
      </c>
      <c r="J50" s="176" t="e">
        <f>NA()</f>
        <v>#N/A</v>
      </c>
      <c r="K50" s="176" t="e">
        <f>NA()</f>
        <v>#N/A</v>
      </c>
      <c r="L50" s="176">
        <f>IF(ISNUMBER('実質公債費比率（分子）の構造'!N$53),'実質公債費比率（分子）の構造'!N$53,NA())</f>
        <v>499</v>
      </c>
      <c r="M50" s="176" t="e">
        <f>NA()</f>
        <v>#N/A</v>
      </c>
      <c r="N50" s="176" t="e">
        <f>NA()</f>
        <v>#N/A</v>
      </c>
      <c r="O50" s="176">
        <f>IF(ISNUMBER('実質公債費比率（分子）の構造'!O$53),'実質公債費比率（分子）の構造'!O$53,NA())</f>
        <v>427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22406</v>
      </c>
      <c r="E56" s="175"/>
      <c r="F56" s="175"/>
      <c r="G56" s="175">
        <f>'将来負担比率（分子）の構造'!J$52</f>
        <v>23271</v>
      </c>
      <c r="H56" s="175"/>
      <c r="I56" s="175"/>
      <c r="J56" s="175">
        <f>'将来負担比率（分子）の構造'!K$52</f>
        <v>23890</v>
      </c>
      <c r="K56" s="175"/>
      <c r="L56" s="175"/>
      <c r="M56" s="175">
        <f>'将来負担比率（分子）の構造'!L$52</f>
        <v>22824</v>
      </c>
      <c r="N56" s="175"/>
      <c r="O56" s="175"/>
      <c r="P56" s="175">
        <f>'将来負担比率（分子）の構造'!M$52</f>
        <v>21472</v>
      </c>
    </row>
    <row r="57" spans="1:16" x14ac:dyDescent="0.15">
      <c r="A57" s="175" t="s">
        <v>44</v>
      </c>
      <c r="B57" s="175"/>
      <c r="C57" s="175"/>
      <c r="D57" s="175">
        <f>'将来負担比率（分子）の構造'!I$51</f>
        <v>27</v>
      </c>
      <c r="E57" s="175"/>
      <c r="F57" s="175"/>
      <c r="G57" s="175">
        <f>'将来負担比率（分子）の構造'!J$51</f>
        <v>10</v>
      </c>
      <c r="H57" s="175"/>
      <c r="I57" s="175"/>
      <c r="J57" s="175">
        <f>'将来負担比率（分子）の構造'!K$51</f>
        <v>3</v>
      </c>
      <c r="K57" s="175"/>
      <c r="L57" s="175"/>
      <c r="M57" s="175">
        <f>'将来負担比率（分子）の構造'!L$51</f>
        <v>2</v>
      </c>
      <c r="N57" s="175"/>
      <c r="O57" s="175"/>
      <c r="P57" s="175">
        <f>'将来負担比率（分子）の構造'!M$51</f>
        <v>1</v>
      </c>
    </row>
    <row r="58" spans="1:16" x14ac:dyDescent="0.15">
      <c r="A58" s="175" t="s">
        <v>43</v>
      </c>
      <c r="B58" s="175"/>
      <c r="C58" s="175"/>
      <c r="D58" s="175">
        <f>'将来負担比率（分子）の構造'!I$50</f>
        <v>7359</v>
      </c>
      <c r="E58" s="175"/>
      <c r="F58" s="175"/>
      <c r="G58" s="175">
        <f>'将来負担比率（分子）の構造'!J$50</f>
        <v>6662</v>
      </c>
      <c r="H58" s="175"/>
      <c r="I58" s="175"/>
      <c r="J58" s="175">
        <f>'将来負担比率（分子）の構造'!K$50</f>
        <v>4798</v>
      </c>
      <c r="K58" s="175"/>
      <c r="L58" s="175"/>
      <c r="M58" s="175">
        <f>'将来負担比率（分子）の構造'!L$50</f>
        <v>6847</v>
      </c>
      <c r="N58" s="175"/>
      <c r="O58" s="175"/>
      <c r="P58" s="175">
        <f>'将来負担比率（分子）の構造'!M$50</f>
        <v>6811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0</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0</v>
      </c>
      <c r="O61" s="175"/>
      <c r="P61" s="175"/>
    </row>
    <row r="62" spans="1:16" x14ac:dyDescent="0.15">
      <c r="A62" s="175" t="s">
        <v>37</v>
      </c>
      <c r="B62" s="175">
        <f>'将来負担比率（分子）の構造'!I$45</f>
        <v>2774</v>
      </c>
      <c r="C62" s="175"/>
      <c r="D62" s="175"/>
      <c r="E62" s="175">
        <f>'将来負担比率（分子）の構造'!J$45</f>
        <v>2753</v>
      </c>
      <c r="F62" s="175"/>
      <c r="G62" s="175"/>
      <c r="H62" s="175">
        <f>'将来負担比率（分子）の構造'!K$45</f>
        <v>2822</v>
      </c>
      <c r="I62" s="175"/>
      <c r="J62" s="175"/>
      <c r="K62" s="175">
        <f>'将来負担比率（分子）の構造'!L$45</f>
        <v>2832</v>
      </c>
      <c r="L62" s="175"/>
      <c r="M62" s="175"/>
      <c r="N62" s="175">
        <f>'将来負担比率（分子）の構造'!M$45</f>
        <v>2800</v>
      </c>
      <c r="O62" s="175"/>
      <c r="P62" s="175"/>
    </row>
    <row r="63" spans="1:16" x14ac:dyDescent="0.15">
      <c r="A63" s="175" t="s">
        <v>36</v>
      </c>
      <c r="B63" s="175">
        <f>'将来負担比率（分子）の構造'!I$44</f>
        <v>980</v>
      </c>
      <c r="C63" s="175"/>
      <c r="D63" s="175"/>
      <c r="E63" s="175">
        <f>'将来負担比率（分子）の構造'!J$44</f>
        <v>1050</v>
      </c>
      <c r="F63" s="175"/>
      <c r="G63" s="175"/>
      <c r="H63" s="175">
        <f>'将来負担比率（分子）の構造'!K$44</f>
        <v>1036</v>
      </c>
      <c r="I63" s="175"/>
      <c r="J63" s="175"/>
      <c r="K63" s="175">
        <f>'将来負担比率（分子）の構造'!L$44</f>
        <v>1277</v>
      </c>
      <c r="L63" s="175"/>
      <c r="M63" s="175"/>
      <c r="N63" s="175">
        <f>'将来負担比率（分子）の構造'!M$44</f>
        <v>1171</v>
      </c>
      <c r="O63" s="175"/>
      <c r="P63" s="175"/>
    </row>
    <row r="64" spans="1:16" x14ac:dyDescent="0.15">
      <c r="A64" s="175" t="s">
        <v>35</v>
      </c>
      <c r="B64" s="175">
        <f>'将来負担比率（分子）の構造'!I$43</f>
        <v>6554</v>
      </c>
      <c r="C64" s="175"/>
      <c r="D64" s="175"/>
      <c r="E64" s="175">
        <f>'将来負担比率（分子）の構造'!J$43</f>
        <v>6600</v>
      </c>
      <c r="F64" s="175"/>
      <c r="G64" s="175"/>
      <c r="H64" s="175">
        <f>'将来負担比率（分子）の構造'!K$43</f>
        <v>4529</v>
      </c>
      <c r="I64" s="175"/>
      <c r="J64" s="175"/>
      <c r="K64" s="175">
        <f>'将来負担比率（分子）の構造'!L$43</f>
        <v>4116</v>
      </c>
      <c r="L64" s="175"/>
      <c r="M64" s="175"/>
      <c r="N64" s="175">
        <f>'将来負担比率（分子）の構造'!M$43</f>
        <v>3780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23359</v>
      </c>
      <c r="C66" s="175"/>
      <c r="D66" s="175"/>
      <c r="E66" s="175">
        <f>'将来負担比率（分子）の構造'!J$41</f>
        <v>24726</v>
      </c>
      <c r="F66" s="175"/>
      <c r="G66" s="175"/>
      <c r="H66" s="175">
        <f>'将来負担比率（分子）の構造'!K$41</f>
        <v>22714</v>
      </c>
      <c r="I66" s="175"/>
      <c r="J66" s="175"/>
      <c r="K66" s="175">
        <f>'将来負担比率（分子）の構造'!L$41</f>
        <v>21509</v>
      </c>
      <c r="L66" s="175"/>
      <c r="M66" s="175"/>
      <c r="N66" s="175">
        <f>'将来負担比率（分子）の構造'!M$41</f>
        <v>19568</v>
      </c>
      <c r="O66" s="175"/>
      <c r="P66" s="175"/>
    </row>
    <row r="67" spans="1:16" x14ac:dyDescent="0.15">
      <c r="A67" s="175" t="s">
        <v>77</v>
      </c>
      <c r="B67" s="175" t="e">
        <f>NA()</f>
        <v>#N/A</v>
      </c>
      <c r="C67" s="175">
        <f>IF(ISNUMBER('将来負担比率（分子）の構造'!I$53), IF('将来負担比率（分子）の構造'!I$53 &lt; 0, 0, '将来負担比率（分子）の構造'!I$53), NA())</f>
        <v>3876</v>
      </c>
      <c r="D67" s="175" t="e">
        <f>NA()</f>
        <v>#N/A</v>
      </c>
      <c r="E67" s="175" t="e">
        <f>NA()</f>
        <v>#N/A</v>
      </c>
      <c r="F67" s="175">
        <f>IF(ISNUMBER('将来負担比率（分子）の構造'!J$53), IF('将来負担比率（分子）の構造'!J$53 &lt; 0, 0, '将来負担比率（分子）の構造'!J$53), NA())</f>
        <v>5185</v>
      </c>
      <c r="G67" s="175" t="e">
        <f>NA()</f>
        <v>#N/A</v>
      </c>
      <c r="H67" s="175" t="e">
        <f>NA()</f>
        <v>#N/A</v>
      </c>
      <c r="I67" s="175">
        <f>IF(ISNUMBER('将来負担比率（分子）の構造'!K$53), IF('将来負担比率（分子）の構造'!K$53 &lt; 0, 0, '将来負担比率（分子）の構造'!K$53), NA())</f>
        <v>2410</v>
      </c>
      <c r="J67" s="175" t="e">
        <f>NA()</f>
        <v>#N/A</v>
      </c>
      <c r="K67" s="175" t="e">
        <f>NA()</f>
        <v>#N/A</v>
      </c>
      <c r="L67" s="175">
        <f>IF(ISNUMBER('将来負担比率（分子）の構造'!L$53), IF('将来負担比率（分子）の構造'!L$53 &lt; 0, 0, '将来負担比率（分子）の構造'!L$53), NA())</f>
        <v>62</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2106</v>
      </c>
      <c r="C72" s="179">
        <f>基金残高に係る経年分析!G55</f>
        <v>2315</v>
      </c>
      <c r="D72" s="179">
        <f>基金残高に係る経年分析!H55</f>
        <v>2598</v>
      </c>
    </row>
    <row r="73" spans="1:16" x14ac:dyDescent="0.15">
      <c r="A73" s="178" t="s">
        <v>80</v>
      </c>
      <c r="B73" s="179">
        <f>基金残高に係る経年分析!F56</f>
        <v>3</v>
      </c>
      <c r="C73" s="179">
        <f>基金残高に係る経年分析!G56</f>
        <v>542</v>
      </c>
      <c r="D73" s="179">
        <f>基金残高に係る経年分析!H56</f>
        <v>173</v>
      </c>
    </row>
    <row r="74" spans="1:16" x14ac:dyDescent="0.15">
      <c r="A74" s="178" t="s">
        <v>81</v>
      </c>
      <c r="B74" s="179">
        <f>基金残高に係る経年分析!F57</f>
        <v>4119</v>
      </c>
      <c r="C74" s="179">
        <f>基金残高に係る経年分析!G57</f>
        <v>4664</v>
      </c>
      <c r="D74" s="179">
        <f>基金残高に係る経年分析!H57</f>
        <v>4558</v>
      </c>
    </row>
  </sheetData>
  <sheetProtection algorithmName="SHA-512" hashValue="/4ScYwbJu+a22SAfRr/MANCz4dwJum7l1s9Iki3+keUIZqNcXV421tS9+/282g3bjXA3ZRoI5eMQBuerca56Cg==" saltValue="eMd668IV2NB1P6wiVIVD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3074147</v>
      </c>
      <c r="S5" s="613"/>
      <c r="T5" s="613"/>
      <c r="U5" s="613"/>
      <c r="V5" s="613"/>
      <c r="W5" s="613"/>
      <c r="X5" s="613"/>
      <c r="Y5" s="614"/>
      <c r="Z5" s="615">
        <v>14.7</v>
      </c>
      <c r="AA5" s="615"/>
      <c r="AB5" s="615"/>
      <c r="AC5" s="615"/>
      <c r="AD5" s="616">
        <v>3074147</v>
      </c>
      <c r="AE5" s="616"/>
      <c r="AF5" s="616"/>
      <c r="AG5" s="616"/>
      <c r="AH5" s="616"/>
      <c r="AI5" s="616"/>
      <c r="AJ5" s="616"/>
      <c r="AK5" s="616"/>
      <c r="AL5" s="617">
        <v>29.2</v>
      </c>
      <c r="AM5" s="618"/>
      <c r="AN5" s="618"/>
      <c r="AO5" s="619"/>
      <c r="AP5" s="609" t="s">
        <v>230</v>
      </c>
      <c r="AQ5" s="610"/>
      <c r="AR5" s="610"/>
      <c r="AS5" s="610"/>
      <c r="AT5" s="610"/>
      <c r="AU5" s="610"/>
      <c r="AV5" s="610"/>
      <c r="AW5" s="610"/>
      <c r="AX5" s="610"/>
      <c r="AY5" s="610"/>
      <c r="AZ5" s="610"/>
      <c r="BA5" s="610"/>
      <c r="BB5" s="610"/>
      <c r="BC5" s="610"/>
      <c r="BD5" s="610"/>
      <c r="BE5" s="610"/>
      <c r="BF5" s="611"/>
      <c r="BG5" s="623">
        <v>3073741</v>
      </c>
      <c r="BH5" s="624"/>
      <c r="BI5" s="624"/>
      <c r="BJ5" s="624"/>
      <c r="BK5" s="624"/>
      <c r="BL5" s="624"/>
      <c r="BM5" s="624"/>
      <c r="BN5" s="625"/>
      <c r="BO5" s="626">
        <v>100</v>
      </c>
      <c r="BP5" s="626"/>
      <c r="BQ5" s="626"/>
      <c r="BR5" s="626"/>
      <c r="BS5" s="627">
        <v>23295</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248233</v>
      </c>
      <c r="S6" s="624"/>
      <c r="T6" s="624"/>
      <c r="U6" s="624"/>
      <c r="V6" s="624"/>
      <c r="W6" s="624"/>
      <c r="X6" s="624"/>
      <c r="Y6" s="625"/>
      <c r="Z6" s="626">
        <v>1.2</v>
      </c>
      <c r="AA6" s="626"/>
      <c r="AB6" s="626"/>
      <c r="AC6" s="626"/>
      <c r="AD6" s="627">
        <v>248233</v>
      </c>
      <c r="AE6" s="627"/>
      <c r="AF6" s="627"/>
      <c r="AG6" s="627"/>
      <c r="AH6" s="627"/>
      <c r="AI6" s="627"/>
      <c r="AJ6" s="627"/>
      <c r="AK6" s="627"/>
      <c r="AL6" s="628">
        <v>2.4</v>
      </c>
      <c r="AM6" s="629"/>
      <c r="AN6" s="629"/>
      <c r="AO6" s="630"/>
      <c r="AP6" s="620" t="s">
        <v>235</v>
      </c>
      <c r="AQ6" s="621"/>
      <c r="AR6" s="621"/>
      <c r="AS6" s="621"/>
      <c r="AT6" s="621"/>
      <c r="AU6" s="621"/>
      <c r="AV6" s="621"/>
      <c r="AW6" s="621"/>
      <c r="AX6" s="621"/>
      <c r="AY6" s="621"/>
      <c r="AZ6" s="621"/>
      <c r="BA6" s="621"/>
      <c r="BB6" s="621"/>
      <c r="BC6" s="621"/>
      <c r="BD6" s="621"/>
      <c r="BE6" s="621"/>
      <c r="BF6" s="622"/>
      <c r="BG6" s="623">
        <v>3073741</v>
      </c>
      <c r="BH6" s="624"/>
      <c r="BI6" s="624"/>
      <c r="BJ6" s="624"/>
      <c r="BK6" s="624"/>
      <c r="BL6" s="624"/>
      <c r="BM6" s="624"/>
      <c r="BN6" s="625"/>
      <c r="BO6" s="626">
        <v>100</v>
      </c>
      <c r="BP6" s="626"/>
      <c r="BQ6" s="626"/>
      <c r="BR6" s="626"/>
      <c r="BS6" s="627">
        <v>23295</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146624</v>
      </c>
      <c r="CS6" s="624"/>
      <c r="CT6" s="624"/>
      <c r="CU6" s="624"/>
      <c r="CV6" s="624"/>
      <c r="CW6" s="624"/>
      <c r="CX6" s="624"/>
      <c r="CY6" s="625"/>
      <c r="CZ6" s="617">
        <v>0.7</v>
      </c>
      <c r="DA6" s="618"/>
      <c r="DB6" s="618"/>
      <c r="DC6" s="634"/>
      <c r="DD6" s="632" t="s">
        <v>131</v>
      </c>
      <c r="DE6" s="624"/>
      <c r="DF6" s="624"/>
      <c r="DG6" s="624"/>
      <c r="DH6" s="624"/>
      <c r="DI6" s="624"/>
      <c r="DJ6" s="624"/>
      <c r="DK6" s="624"/>
      <c r="DL6" s="624"/>
      <c r="DM6" s="624"/>
      <c r="DN6" s="624"/>
      <c r="DO6" s="624"/>
      <c r="DP6" s="625"/>
      <c r="DQ6" s="632">
        <v>146624</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948</v>
      </c>
      <c r="S7" s="624"/>
      <c r="T7" s="624"/>
      <c r="U7" s="624"/>
      <c r="V7" s="624"/>
      <c r="W7" s="624"/>
      <c r="X7" s="624"/>
      <c r="Y7" s="625"/>
      <c r="Z7" s="626">
        <v>0</v>
      </c>
      <c r="AA7" s="626"/>
      <c r="AB7" s="626"/>
      <c r="AC7" s="626"/>
      <c r="AD7" s="627">
        <v>948</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1097503</v>
      </c>
      <c r="BH7" s="624"/>
      <c r="BI7" s="624"/>
      <c r="BJ7" s="624"/>
      <c r="BK7" s="624"/>
      <c r="BL7" s="624"/>
      <c r="BM7" s="624"/>
      <c r="BN7" s="625"/>
      <c r="BO7" s="626">
        <v>35.700000000000003</v>
      </c>
      <c r="BP7" s="626"/>
      <c r="BQ7" s="626"/>
      <c r="BR7" s="626"/>
      <c r="BS7" s="627">
        <v>23295</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3986782</v>
      </c>
      <c r="CS7" s="624"/>
      <c r="CT7" s="624"/>
      <c r="CU7" s="624"/>
      <c r="CV7" s="624"/>
      <c r="CW7" s="624"/>
      <c r="CX7" s="624"/>
      <c r="CY7" s="625"/>
      <c r="CZ7" s="626">
        <v>19.8</v>
      </c>
      <c r="DA7" s="626"/>
      <c r="DB7" s="626"/>
      <c r="DC7" s="626"/>
      <c r="DD7" s="632">
        <v>163184</v>
      </c>
      <c r="DE7" s="624"/>
      <c r="DF7" s="624"/>
      <c r="DG7" s="624"/>
      <c r="DH7" s="624"/>
      <c r="DI7" s="624"/>
      <c r="DJ7" s="624"/>
      <c r="DK7" s="624"/>
      <c r="DL7" s="624"/>
      <c r="DM7" s="624"/>
      <c r="DN7" s="624"/>
      <c r="DO7" s="624"/>
      <c r="DP7" s="625"/>
      <c r="DQ7" s="632">
        <v>2272232</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8754</v>
      </c>
      <c r="S8" s="624"/>
      <c r="T8" s="624"/>
      <c r="U8" s="624"/>
      <c r="V8" s="624"/>
      <c r="W8" s="624"/>
      <c r="X8" s="624"/>
      <c r="Y8" s="625"/>
      <c r="Z8" s="626">
        <v>0</v>
      </c>
      <c r="AA8" s="626"/>
      <c r="AB8" s="626"/>
      <c r="AC8" s="626"/>
      <c r="AD8" s="627">
        <v>8754</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44888</v>
      </c>
      <c r="BH8" s="624"/>
      <c r="BI8" s="624"/>
      <c r="BJ8" s="624"/>
      <c r="BK8" s="624"/>
      <c r="BL8" s="624"/>
      <c r="BM8" s="624"/>
      <c r="BN8" s="625"/>
      <c r="BO8" s="626">
        <v>1.5</v>
      </c>
      <c r="BP8" s="626"/>
      <c r="BQ8" s="626"/>
      <c r="BR8" s="626"/>
      <c r="BS8" s="627" t="s">
        <v>131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5786896</v>
      </c>
      <c r="CS8" s="624"/>
      <c r="CT8" s="624"/>
      <c r="CU8" s="624"/>
      <c r="CV8" s="624"/>
      <c r="CW8" s="624"/>
      <c r="CX8" s="624"/>
      <c r="CY8" s="625"/>
      <c r="CZ8" s="626">
        <v>28.8</v>
      </c>
      <c r="DA8" s="626"/>
      <c r="DB8" s="626"/>
      <c r="DC8" s="626"/>
      <c r="DD8" s="632">
        <v>1846</v>
      </c>
      <c r="DE8" s="624"/>
      <c r="DF8" s="624"/>
      <c r="DG8" s="624"/>
      <c r="DH8" s="624"/>
      <c r="DI8" s="624"/>
      <c r="DJ8" s="624"/>
      <c r="DK8" s="624"/>
      <c r="DL8" s="624"/>
      <c r="DM8" s="624"/>
      <c r="DN8" s="624"/>
      <c r="DO8" s="624"/>
      <c r="DP8" s="625"/>
      <c r="DQ8" s="632">
        <v>2562367</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7297</v>
      </c>
      <c r="S9" s="624"/>
      <c r="T9" s="624"/>
      <c r="U9" s="624"/>
      <c r="V9" s="624"/>
      <c r="W9" s="624"/>
      <c r="X9" s="624"/>
      <c r="Y9" s="625"/>
      <c r="Z9" s="626">
        <v>0</v>
      </c>
      <c r="AA9" s="626"/>
      <c r="AB9" s="626"/>
      <c r="AC9" s="626"/>
      <c r="AD9" s="627">
        <v>7297</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898975</v>
      </c>
      <c r="BH9" s="624"/>
      <c r="BI9" s="624"/>
      <c r="BJ9" s="624"/>
      <c r="BK9" s="624"/>
      <c r="BL9" s="624"/>
      <c r="BM9" s="624"/>
      <c r="BN9" s="625"/>
      <c r="BO9" s="626">
        <v>29.2</v>
      </c>
      <c r="BP9" s="626"/>
      <c r="BQ9" s="626"/>
      <c r="BR9" s="626"/>
      <c r="BS9" s="627" t="s">
        <v>131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1839921</v>
      </c>
      <c r="CS9" s="624"/>
      <c r="CT9" s="624"/>
      <c r="CU9" s="624"/>
      <c r="CV9" s="624"/>
      <c r="CW9" s="624"/>
      <c r="CX9" s="624"/>
      <c r="CY9" s="625"/>
      <c r="CZ9" s="626">
        <v>9.1999999999999993</v>
      </c>
      <c r="DA9" s="626"/>
      <c r="DB9" s="626"/>
      <c r="DC9" s="626"/>
      <c r="DD9" s="632">
        <v>22229</v>
      </c>
      <c r="DE9" s="624"/>
      <c r="DF9" s="624"/>
      <c r="DG9" s="624"/>
      <c r="DH9" s="624"/>
      <c r="DI9" s="624"/>
      <c r="DJ9" s="624"/>
      <c r="DK9" s="624"/>
      <c r="DL9" s="624"/>
      <c r="DM9" s="624"/>
      <c r="DN9" s="624"/>
      <c r="DO9" s="624"/>
      <c r="DP9" s="625"/>
      <c r="DQ9" s="632">
        <v>1418043</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147</v>
      </c>
      <c r="S10" s="624"/>
      <c r="T10" s="624"/>
      <c r="U10" s="624"/>
      <c r="V10" s="624"/>
      <c r="W10" s="624"/>
      <c r="X10" s="624"/>
      <c r="Y10" s="625"/>
      <c r="Z10" s="626" t="s">
        <v>147</v>
      </c>
      <c r="AA10" s="626"/>
      <c r="AB10" s="626"/>
      <c r="AC10" s="626"/>
      <c r="AD10" s="627" t="s">
        <v>131</v>
      </c>
      <c r="AE10" s="627"/>
      <c r="AF10" s="627"/>
      <c r="AG10" s="627"/>
      <c r="AH10" s="627"/>
      <c r="AI10" s="627"/>
      <c r="AJ10" s="627"/>
      <c r="AK10" s="627"/>
      <c r="AL10" s="628" t="s">
        <v>147</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71998</v>
      </c>
      <c r="BH10" s="624"/>
      <c r="BI10" s="624"/>
      <c r="BJ10" s="624"/>
      <c r="BK10" s="624"/>
      <c r="BL10" s="624"/>
      <c r="BM10" s="624"/>
      <c r="BN10" s="625"/>
      <c r="BO10" s="626">
        <v>2.2999999999999998</v>
      </c>
      <c r="BP10" s="626"/>
      <c r="BQ10" s="626"/>
      <c r="BR10" s="626"/>
      <c r="BS10" s="627" t="s">
        <v>131</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3012</v>
      </c>
      <c r="CS10" s="624"/>
      <c r="CT10" s="624"/>
      <c r="CU10" s="624"/>
      <c r="CV10" s="624"/>
      <c r="CW10" s="624"/>
      <c r="CX10" s="624"/>
      <c r="CY10" s="625"/>
      <c r="CZ10" s="626">
        <v>0</v>
      </c>
      <c r="DA10" s="626"/>
      <c r="DB10" s="626"/>
      <c r="DC10" s="626"/>
      <c r="DD10" s="632" t="s">
        <v>147</v>
      </c>
      <c r="DE10" s="624"/>
      <c r="DF10" s="624"/>
      <c r="DG10" s="624"/>
      <c r="DH10" s="624"/>
      <c r="DI10" s="624"/>
      <c r="DJ10" s="624"/>
      <c r="DK10" s="624"/>
      <c r="DL10" s="624"/>
      <c r="DM10" s="624"/>
      <c r="DN10" s="624"/>
      <c r="DO10" s="624"/>
      <c r="DP10" s="625"/>
      <c r="DQ10" s="632">
        <v>3012</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680451</v>
      </c>
      <c r="S11" s="624"/>
      <c r="T11" s="624"/>
      <c r="U11" s="624"/>
      <c r="V11" s="624"/>
      <c r="W11" s="624"/>
      <c r="X11" s="624"/>
      <c r="Y11" s="625"/>
      <c r="Z11" s="628">
        <v>3.3</v>
      </c>
      <c r="AA11" s="629"/>
      <c r="AB11" s="629"/>
      <c r="AC11" s="635"/>
      <c r="AD11" s="632">
        <v>680451</v>
      </c>
      <c r="AE11" s="624"/>
      <c r="AF11" s="624"/>
      <c r="AG11" s="624"/>
      <c r="AH11" s="624"/>
      <c r="AI11" s="624"/>
      <c r="AJ11" s="624"/>
      <c r="AK11" s="625"/>
      <c r="AL11" s="628">
        <v>6.5</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81642</v>
      </c>
      <c r="BH11" s="624"/>
      <c r="BI11" s="624"/>
      <c r="BJ11" s="624"/>
      <c r="BK11" s="624"/>
      <c r="BL11" s="624"/>
      <c r="BM11" s="624"/>
      <c r="BN11" s="625"/>
      <c r="BO11" s="626">
        <v>2.7</v>
      </c>
      <c r="BP11" s="626"/>
      <c r="BQ11" s="626"/>
      <c r="BR11" s="626"/>
      <c r="BS11" s="627">
        <v>23295</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1265147</v>
      </c>
      <c r="CS11" s="624"/>
      <c r="CT11" s="624"/>
      <c r="CU11" s="624"/>
      <c r="CV11" s="624"/>
      <c r="CW11" s="624"/>
      <c r="CX11" s="624"/>
      <c r="CY11" s="625"/>
      <c r="CZ11" s="626">
        <v>6.3</v>
      </c>
      <c r="DA11" s="626"/>
      <c r="DB11" s="626"/>
      <c r="DC11" s="626"/>
      <c r="DD11" s="632">
        <v>377838</v>
      </c>
      <c r="DE11" s="624"/>
      <c r="DF11" s="624"/>
      <c r="DG11" s="624"/>
      <c r="DH11" s="624"/>
      <c r="DI11" s="624"/>
      <c r="DJ11" s="624"/>
      <c r="DK11" s="624"/>
      <c r="DL11" s="624"/>
      <c r="DM11" s="624"/>
      <c r="DN11" s="624"/>
      <c r="DO11" s="624"/>
      <c r="DP11" s="625"/>
      <c r="DQ11" s="632">
        <v>591620</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21284</v>
      </c>
      <c r="S12" s="624"/>
      <c r="T12" s="624"/>
      <c r="U12" s="624"/>
      <c r="V12" s="624"/>
      <c r="W12" s="624"/>
      <c r="X12" s="624"/>
      <c r="Y12" s="625"/>
      <c r="Z12" s="626">
        <v>0.1</v>
      </c>
      <c r="AA12" s="626"/>
      <c r="AB12" s="626"/>
      <c r="AC12" s="626"/>
      <c r="AD12" s="627">
        <v>21284</v>
      </c>
      <c r="AE12" s="627"/>
      <c r="AF12" s="627"/>
      <c r="AG12" s="627"/>
      <c r="AH12" s="627"/>
      <c r="AI12" s="627"/>
      <c r="AJ12" s="627"/>
      <c r="AK12" s="627"/>
      <c r="AL12" s="628">
        <v>0.2</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1660729</v>
      </c>
      <c r="BH12" s="624"/>
      <c r="BI12" s="624"/>
      <c r="BJ12" s="624"/>
      <c r="BK12" s="624"/>
      <c r="BL12" s="624"/>
      <c r="BM12" s="624"/>
      <c r="BN12" s="625"/>
      <c r="BO12" s="626">
        <v>54</v>
      </c>
      <c r="BP12" s="626"/>
      <c r="BQ12" s="626"/>
      <c r="BR12" s="626"/>
      <c r="BS12" s="627" t="s">
        <v>147</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492436</v>
      </c>
      <c r="CS12" s="624"/>
      <c r="CT12" s="624"/>
      <c r="CU12" s="624"/>
      <c r="CV12" s="624"/>
      <c r="CW12" s="624"/>
      <c r="CX12" s="624"/>
      <c r="CY12" s="625"/>
      <c r="CZ12" s="626">
        <v>2.5</v>
      </c>
      <c r="DA12" s="626"/>
      <c r="DB12" s="626"/>
      <c r="DC12" s="626"/>
      <c r="DD12" s="632">
        <v>80958</v>
      </c>
      <c r="DE12" s="624"/>
      <c r="DF12" s="624"/>
      <c r="DG12" s="624"/>
      <c r="DH12" s="624"/>
      <c r="DI12" s="624"/>
      <c r="DJ12" s="624"/>
      <c r="DK12" s="624"/>
      <c r="DL12" s="624"/>
      <c r="DM12" s="624"/>
      <c r="DN12" s="624"/>
      <c r="DO12" s="624"/>
      <c r="DP12" s="625"/>
      <c r="DQ12" s="632">
        <v>212291</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147</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1659289</v>
      </c>
      <c r="BH13" s="624"/>
      <c r="BI13" s="624"/>
      <c r="BJ13" s="624"/>
      <c r="BK13" s="624"/>
      <c r="BL13" s="624"/>
      <c r="BM13" s="624"/>
      <c r="BN13" s="625"/>
      <c r="BO13" s="626">
        <v>54</v>
      </c>
      <c r="BP13" s="626"/>
      <c r="BQ13" s="626"/>
      <c r="BR13" s="626"/>
      <c r="BS13" s="627" t="s">
        <v>147</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1326659</v>
      </c>
      <c r="CS13" s="624"/>
      <c r="CT13" s="624"/>
      <c r="CU13" s="624"/>
      <c r="CV13" s="624"/>
      <c r="CW13" s="624"/>
      <c r="CX13" s="624"/>
      <c r="CY13" s="625"/>
      <c r="CZ13" s="626">
        <v>6.6</v>
      </c>
      <c r="DA13" s="626"/>
      <c r="DB13" s="626"/>
      <c r="DC13" s="626"/>
      <c r="DD13" s="632">
        <v>572344</v>
      </c>
      <c r="DE13" s="624"/>
      <c r="DF13" s="624"/>
      <c r="DG13" s="624"/>
      <c r="DH13" s="624"/>
      <c r="DI13" s="624"/>
      <c r="DJ13" s="624"/>
      <c r="DK13" s="624"/>
      <c r="DL13" s="624"/>
      <c r="DM13" s="624"/>
      <c r="DN13" s="624"/>
      <c r="DO13" s="624"/>
      <c r="DP13" s="625"/>
      <c r="DQ13" s="632">
        <v>654880</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125313</v>
      </c>
      <c r="BH14" s="624"/>
      <c r="BI14" s="624"/>
      <c r="BJ14" s="624"/>
      <c r="BK14" s="624"/>
      <c r="BL14" s="624"/>
      <c r="BM14" s="624"/>
      <c r="BN14" s="625"/>
      <c r="BO14" s="626">
        <v>4.0999999999999996</v>
      </c>
      <c r="BP14" s="626"/>
      <c r="BQ14" s="626"/>
      <c r="BR14" s="626"/>
      <c r="BS14" s="627" t="s">
        <v>147</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666269</v>
      </c>
      <c r="CS14" s="624"/>
      <c r="CT14" s="624"/>
      <c r="CU14" s="624"/>
      <c r="CV14" s="624"/>
      <c r="CW14" s="624"/>
      <c r="CX14" s="624"/>
      <c r="CY14" s="625"/>
      <c r="CZ14" s="626">
        <v>3.3</v>
      </c>
      <c r="DA14" s="626"/>
      <c r="DB14" s="626"/>
      <c r="DC14" s="626"/>
      <c r="DD14" s="632">
        <v>18257</v>
      </c>
      <c r="DE14" s="624"/>
      <c r="DF14" s="624"/>
      <c r="DG14" s="624"/>
      <c r="DH14" s="624"/>
      <c r="DI14" s="624"/>
      <c r="DJ14" s="624"/>
      <c r="DK14" s="624"/>
      <c r="DL14" s="624"/>
      <c r="DM14" s="624"/>
      <c r="DN14" s="624"/>
      <c r="DO14" s="624"/>
      <c r="DP14" s="625"/>
      <c r="DQ14" s="632">
        <v>633730</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147</v>
      </c>
      <c r="AE15" s="627"/>
      <c r="AF15" s="627"/>
      <c r="AG15" s="627"/>
      <c r="AH15" s="627"/>
      <c r="AI15" s="627"/>
      <c r="AJ15" s="627"/>
      <c r="AK15" s="627"/>
      <c r="AL15" s="628" t="s">
        <v>131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190196</v>
      </c>
      <c r="BH15" s="624"/>
      <c r="BI15" s="624"/>
      <c r="BJ15" s="624"/>
      <c r="BK15" s="624"/>
      <c r="BL15" s="624"/>
      <c r="BM15" s="624"/>
      <c r="BN15" s="625"/>
      <c r="BO15" s="626">
        <v>6.2</v>
      </c>
      <c r="BP15" s="626"/>
      <c r="BQ15" s="626"/>
      <c r="BR15" s="626"/>
      <c r="BS15" s="627" t="s">
        <v>131</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1562857</v>
      </c>
      <c r="CS15" s="624"/>
      <c r="CT15" s="624"/>
      <c r="CU15" s="624"/>
      <c r="CV15" s="624"/>
      <c r="CW15" s="624"/>
      <c r="CX15" s="624"/>
      <c r="CY15" s="625"/>
      <c r="CZ15" s="626">
        <v>7.8</v>
      </c>
      <c r="DA15" s="626"/>
      <c r="DB15" s="626"/>
      <c r="DC15" s="626"/>
      <c r="DD15" s="632">
        <v>44602</v>
      </c>
      <c r="DE15" s="624"/>
      <c r="DF15" s="624"/>
      <c r="DG15" s="624"/>
      <c r="DH15" s="624"/>
      <c r="DI15" s="624"/>
      <c r="DJ15" s="624"/>
      <c r="DK15" s="624"/>
      <c r="DL15" s="624"/>
      <c r="DM15" s="624"/>
      <c r="DN15" s="624"/>
      <c r="DO15" s="624"/>
      <c r="DP15" s="625"/>
      <c r="DQ15" s="632">
        <v>1140021</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13259</v>
      </c>
      <c r="S16" s="624"/>
      <c r="T16" s="624"/>
      <c r="U16" s="624"/>
      <c r="V16" s="624"/>
      <c r="W16" s="624"/>
      <c r="X16" s="624"/>
      <c r="Y16" s="625"/>
      <c r="Z16" s="626">
        <v>0.1</v>
      </c>
      <c r="AA16" s="626"/>
      <c r="AB16" s="626"/>
      <c r="AC16" s="626"/>
      <c r="AD16" s="627">
        <v>13259</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188203</v>
      </c>
      <c r="CS16" s="624"/>
      <c r="CT16" s="624"/>
      <c r="CU16" s="624"/>
      <c r="CV16" s="624"/>
      <c r="CW16" s="624"/>
      <c r="CX16" s="624"/>
      <c r="CY16" s="625"/>
      <c r="CZ16" s="626">
        <v>0.9</v>
      </c>
      <c r="DA16" s="626"/>
      <c r="DB16" s="626"/>
      <c r="DC16" s="626"/>
      <c r="DD16" s="632" t="s">
        <v>131</v>
      </c>
      <c r="DE16" s="624"/>
      <c r="DF16" s="624"/>
      <c r="DG16" s="624"/>
      <c r="DH16" s="624"/>
      <c r="DI16" s="624"/>
      <c r="DJ16" s="624"/>
      <c r="DK16" s="624"/>
      <c r="DL16" s="624"/>
      <c r="DM16" s="624"/>
      <c r="DN16" s="624"/>
      <c r="DO16" s="624"/>
      <c r="DP16" s="625"/>
      <c r="DQ16" s="632">
        <v>37624</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41393</v>
      </c>
      <c r="S17" s="624"/>
      <c r="T17" s="624"/>
      <c r="U17" s="624"/>
      <c r="V17" s="624"/>
      <c r="W17" s="624"/>
      <c r="X17" s="624"/>
      <c r="Y17" s="625"/>
      <c r="Z17" s="626">
        <v>0.2</v>
      </c>
      <c r="AA17" s="626"/>
      <c r="AB17" s="626"/>
      <c r="AC17" s="626"/>
      <c r="AD17" s="627">
        <v>41393</v>
      </c>
      <c r="AE17" s="627"/>
      <c r="AF17" s="627"/>
      <c r="AG17" s="627"/>
      <c r="AH17" s="627"/>
      <c r="AI17" s="627"/>
      <c r="AJ17" s="627"/>
      <c r="AK17" s="627"/>
      <c r="AL17" s="628">
        <v>0.4</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147</v>
      </c>
      <c r="BP17" s="626"/>
      <c r="BQ17" s="626"/>
      <c r="BR17" s="626"/>
      <c r="BS17" s="627" t="s">
        <v>147</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2825865</v>
      </c>
      <c r="CS17" s="624"/>
      <c r="CT17" s="624"/>
      <c r="CU17" s="624"/>
      <c r="CV17" s="624"/>
      <c r="CW17" s="624"/>
      <c r="CX17" s="624"/>
      <c r="CY17" s="625"/>
      <c r="CZ17" s="626">
        <v>14.1</v>
      </c>
      <c r="DA17" s="626"/>
      <c r="DB17" s="626"/>
      <c r="DC17" s="626"/>
      <c r="DD17" s="632" t="s">
        <v>131</v>
      </c>
      <c r="DE17" s="624"/>
      <c r="DF17" s="624"/>
      <c r="DG17" s="624"/>
      <c r="DH17" s="624"/>
      <c r="DI17" s="624"/>
      <c r="DJ17" s="624"/>
      <c r="DK17" s="624"/>
      <c r="DL17" s="624"/>
      <c r="DM17" s="624"/>
      <c r="DN17" s="624"/>
      <c r="DO17" s="624"/>
      <c r="DP17" s="625"/>
      <c r="DQ17" s="632">
        <v>2824705</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17030</v>
      </c>
      <c r="S18" s="624"/>
      <c r="T18" s="624"/>
      <c r="U18" s="624"/>
      <c r="V18" s="624"/>
      <c r="W18" s="624"/>
      <c r="X18" s="624"/>
      <c r="Y18" s="625"/>
      <c r="Z18" s="626">
        <v>0.1</v>
      </c>
      <c r="AA18" s="626"/>
      <c r="AB18" s="626"/>
      <c r="AC18" s="626"/>
      <c r="AD18" s="627">
        <v>17030</v>
      </c>
      <c r="AE18" s="627"/>
      <c r="AF18" s="627"/>
      <c r="AG18" s="627"/>
      <c r="AH18" s="627"/>
      <c r="AI18" s="627"/>
      <c r="AJ18" s="627"/>
      <c r="AK18" s="627"/>
      <c r="AL18" s="628">
        <v>0.2</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147</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147</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17030</v>
      </c>
      <c r="S19" s="624"/>
      <c r="T19" s="624"/>
      <c r="U19" s="624"/>
      <c r="V19" s="624"/>
      <c r="W19" s="624"/>
      <c r="X19" s="624"/>
      <c r="Y19" s="625"/>
      <c r="Z19" s="626">
        <v>0.1</v>
      </c>
      <c r="AA19" s="626"/>
      <c r="AB19" s="626"/>
      <c r="AC19" s="626"/>
      <c r="AD19" s="627">
        <v>17030</v>
      </c>
      <c r="AE19" s="627"/>
      <c r="AF19" s="627"/>
      <c r="AG19" s="627"/>
      <c r="AH19" s="627"/>
      <c r="AI19" s="627"/>
      <c r="AJ19" s="627"/>
      <c r="AK19" s="627"/>
      <c r="AL19" s="628">
        <v>0.2</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406</v>
      </c>
      <c r="BH19" s="624"/>
      <c r="BI19" s="624"/>
      <c r="BJ19" s="624"/>
      <c r="BK19" s="624"/>
      <c r="BL19" s="624"/>
      <c r="BM19" s="624"/>
      <c r="BN19" s="625"/>
      <c r="BO19" s="626">
        <v>0</v>
      </c>
      <c r="BP19" s="626"/>
      <c r="BQ19" s="626"/>
      <c r="BR19" s="626"/>
      <c r="BS19" s="627" t="s">
        <v>131</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147</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t="s">
        <v>147</v>
      </c>
      <c r="S20" s="624"/>
      <c r="T20" s="624"/>
      <c r="U20" s="624"/>
      <c r="V20" s="624"/>
      <c r="W20" s="624"/>
      <c r="X20" s="624"/>
      <c r="Y20" s="625"/>
      <c r="Z20" s="626" t="s">
        <v>131</v>
      </c>
      <c r="AA20" s="626"/>
      <c r="AB20" s="626"/>
      <c r="AC20" s="626"/>
      <c r="AD20" s="627" t="s">
        <v>131</v>
      </c>
      <c r="AE20" s="627"/>
      <c r="AF20" s="627"/>
      <c r="AG20" s="627"/>
      <c r="AH20" s="627"/>
      <c r="AI20" s="627"/>
      <c r="AJ20" s="627"/>
      <c r="AK20" s="627"/>
      <c r="AL20" s="628" t="s">
        <v>131</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406</v>
      </c>
      <c r="BH20" s="624"/>
      <c r="BI20" s="624"/>
      <c r="BJ20" s="624"/>
      <c r="BK20" s="624"/>
      <c r="BL20" s="624"/>
      <c r="BM20" s="624"/>
      <c r="BN20" s="625"/>
      <c r="BO20" s="626">
        <v>0</v>
      </c>
      <c r="BP20" s="626"/>
      <c r="BQ20" s="626"/>
      <c r="BR20" s="626"/>
      <c r="BS20" s="627" t="s">
        <v>147</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20090671</v>
      </c>
      <c r="CS20" s="624"/>
      <c r="CT20" s="624"/>
      <c r="CU20" s="624"/>
      <c r="CV20" s="624"/>
      <c r="CW20" s="624"/>
      <c r="CX20" s="624"/>
      <c r="CY20" s="625"/>
      <c r="CZ20" s="626">
        <v>100</v>
      </c>
      <c r="DA20" s="626"/>
      <c r="DB20" s="626"/>
      <c r="DC20" s="626"/>
      <c r="DD20" s="632">
        <v>1281258</v>
      </c>
      <c r="DE20" s="624"/>
      <c r="DF20" s="624"/>
      <c r="DG20" s="624"/>
      <c r="DH20" s="624"/>
      <c r="DI20" s="624"/>
      <c r="DJ20" s="624"/>
      <c r="DK20" s="624"/>
      <c r="DL20" s="624"/>
      <c r="DM20" s="624"/>
      <c r="DN20" s="624"/>
      <c r="DO20" s="624"/>
      <c r="DP20" s="625"/>
      <c r="DQ20" s="632">
        <v>12497149</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7145783</v>
      </c>
      <c r="S21" s="624"/>
      <c r="T21" s="624"/>
      <c r="U21" s="624"/>
      <c r="V21" s="624"/>
      <c r="W21" s="624"/>
      <c r="X21" s="624"/>
      <c r="Y21" s="625"/>
      <c r="Z21" s="626">
        <v>34.1</v>
      </c>
      <c r="AA21" s="626"/>
      <c r="AB21" s="626"/>
      <c r="AC21" s="626"/>
      <c r="AD21" s="627">
        <v>6397895</v>
      </c>
      <c r="AE21" s="627"/>
      <c r="AF21" s="627"/>
      <c r="AG21" s="627"/>
      <c r="AH21" s="627"/>
      <c r="AI21" s="627"/>
      <c r="AJ21" s="627"/>
      <c r="AK21" s="627"/>
      <c r="AL21" s="628">
        <v>60.8</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406</v>
      </c>
      <c r="BH21" s="624"/>
      <c r="BI21" s="624"/>
      <c r="BJ21" s="624"/>
      <c r="BK21" s="624"/>
      <c r="BL21" s="624"/>
      <c r="BM21" s="624"/>
      <c r="BN21" s="625"/>
      <c r="BO21" s="626">
        <v>0</v>
      </c>
      <c r="BP21" s="626"/>
      <c r="BQ21" s="626"/>
      <c r="BR21" s="626"/>
      <c r="BS21" s="627" t="s">
        <v>147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6397895</v>
      </c>
      <c r="S22" s="624"/>
      <c r="T22" s="624"/>
      <c r="U22" s="624"/>
      <c r="V22" s="624"/>
      <c r="W22" s="624"/>
      <c r="X22" s="624"/>
      <c r="Y22" s="625"/>
      <c r="Z22" s="626">
        <v>30.6</v>
      </c>
      <c r="AA22" s="626"/>
      <c r="AB22" s="626"/>
      <c r="AC22" s="626"/>
      <c r="AD22" s="627">
        <v>6397895</v>
      </c>
      <c r="AE22" s="627"/>
      <c r="AF22" s="627"/>
      <c r="AG22" s="627"/>
      <c r="AH22" s="627"/>
      <c r="AI22" s="627"/>
      <c r="AJ22" s="627"/>
      <c r="AK22" s="627"/>
      <c r="AL22" s="628">
        <v>60.8</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147</v>
      </c>
      <c r="BH22" s="624"/>
      <c r="BI22" s="624"/>
      <c r="BJ22" s="624"/>
      <c r="BK22" s="624"/>
      <c r="BL22" s="624"/>
      <c r="BM22" s="624"/>
      <c r="BN22" s="625"/>
      <c r="BO22" s="626" t="s">
        <v>147</v>
      </c>
      <c r="BP22" s="626"/>
      <c r="BQ22" s="626"/>
      <c r="BR22" s="626"/>
      <c r="BS22" s="627" t="s">
        <v>131</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747888</v>
      </c>
      <c r="S23" s="624"/>
      <c r="T23" s="624"/>
      <c r="U23" s="624"/>
      <c r="V23" s="624"/>
      <c r="W23" s="624"/>
      <c r="X23" s="624"/>
      <c r="Y23" s="625"/>
      <c r="Z23" s="626">
        <v>3.6</v>
      </c>
      <c r="AA23" s="626"/>
      <c r="AB23" s="626"/>
      <c r="AC23" s="626"/>
      <c r="AD23" s="627" t="s">
        <v>131</v>
      </c>
      <c r="AE23" s="627"/>
      <c r="AF23" s="627"/>
      <c r="AG23" s="627"/>
      <c r="AH23" s="627"/>
      <c r="AI23" s="627"/>
      <c r="AJ23" s="627"/>
      <c r="AK23" s="627"/>
      <c r="AL23" s="628" t="s">
        <v>147</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147</v>
      </c>
      <c r="AE24" s="627"/>
      <c r="AF24" s="627"/>
      <c r="AG24" s="627"/>
      <c r="AH24" s="627"/>
      <c r="AI24" s="627"/>
      <c r="AJ24" s="627"/>
      <c r="AK24" s="627"/>
      <c r="AL24" s="628" t="s">
        <v>131</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9446681</v>
      </c>
      <c r="CS24" s="613"/>
      <c r="CT24" s="613"/>
      <c r="CU24" s="613"/>
      <c r="CV24" s="613"/>
      <c r="CW24" s="613"/>
      <c r="CX24" s="613"/>
      <c r="CY24" s="614"/>
      <c r="CZ24" s="617">
        <v>47</v>
      </c>
      <c r="DA24" s="618"/>
      <c r="DB24" s="618"/>
      <c r="DC24" s="634"/>
      <c r="DD24" s="658">
        <v>6347681</v>
      </c>
      <c r="DE24" s="613"/>
      <c r="DF24" s="613"/>
      <c r="DG24" s="613"/>
      <c r="DH24" s="613"/>
      <c r="DI24" s="613"/>
      <c r="DJ24" s="613"/>
      <c r="DK24" s="614"/>
      <c r="DL24" s="658">
        <v>5447489</v>
      </c>
      <c r="DM24" s="613"/>
      <c r="DN24" s="613"/>
      <c r="DO24" s="613"/>
      <c r="DP24" s="613"/>
      <c r="DQ24" s="613"/>
      <c r="DR24" s="613"/>
      <c r="DS24" s="613"/>
      <c r="DT24" s="613"/>
      <c r="DU24" s="613"/>
      <c r="DV24" s="614"/>
      <c r="DW24" s="617">
        <v>51.2</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11258582</v>
      </c>
      <c r="S25" s="624"/>
      <c r="T25" s="624"/>
      <c r="U25" s="624"/>
      <c r="V25" s="624"/>
      <c r="W25" s="624"/>
      <c r="X25" s="624"/>
      <c r="Y25" s="625"/>
      <c r="Z25" s="626">
        <v>53.8</v>
      </c>
      <c r="AA25" s="626"/>
      <c r="AB25" s="626"/>
      <c r="AC25" s="626"/>
      <c r="AD25" s="627">
        <v>10510694</v>
      </c>
      <c r="AE25" s="627"/>
      <c r="AF25" s="627"/>
      <c r="AG25" s="627"/>
      <c r="AH25" s="627"/>
      <c r="AI25" s="627"/>
      <c r="AJ25" s="627"/>
      <c r="AK25" s="627"/>
      <c r="AL25" s="628">
        <v>99.9</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147</v>
      </c>
      <c r="BP25" s="626"/>
      <c r="BQ25" s="626"/>
      <c r="BR25" s="626"/>
      <c r="BS25" s="627" t="s">
        <v>131</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2916432</v>
      </c>
      <c r="CS25" s="655"/>
      <c r="CT25" s="655"/>
      <c r="CU25" s="655"/>
      <c r="CV25" s="655"/>
      <c r="CW25" s="655"/>
      <c r="CX25" s="655"/>
      <c r="CY25" s="656"/>
      <c r="CZ25" s="628">
        <v>14.5</v>
      </c>
      <c r="DA25" s="653"/>
      <c r="DB25" s="653"/>
      <c r="DC25" s="657"/>
      <c r="DD25" s="632">
        <v>2646505</v>
      </c>
      <c r="DE25" s="655"/>
      <c r="DF25" s="655"/>
      <c r="DG25" s="655"/>
      <c r="DH25" s="655"/>
      <c r="DI25" s="655"/>
      <c r="DJ25" s="655"/>
      <c r="DK25" s="656"/>
      <c r="DL25" s="632">
        <v>2584840</v>
      </c>
      <c r="DM25" s="655"/>
      <c r="DN25" s="655"/>
      <c r="DO25" s="655"/>
      <c r="DP25" s="655"/>
      <c r="DQ25" s="655"/>
      <c r="DR25" s="655"/>
      <c r="DS25" s="655"/>
      <c r="DT25" s="655"/>
      <c r="DU25" s="655"/>
      <c r="DV25" s="656"/>
      <c r="DW25" s="628">
        <v>24.3</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2541</v>
      </c>
      <c r="S26" s="624"/>
      <c r="T26" s="624"/>
      <c r="U26" s="624"/>
      <c r="V26" s="624"/>
      <c r="W26" s="624"/>
      <c r="X26" s="624"/>
      <c r="Y26" s="625"/>
      <c r="Z26" s="626">
        <v>0</v>
      </c>
      <c r="AA26" s="626"/>
      <c r="AB26" s="626"/>
      <c r="AC26" s="626"/>
      <c r="AD26" s="627">
        <v>2541</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147</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1687148</v>
      </c>
      <c r="CS26" s="624"/>
      <c r="CT26" s="624"/>
      <c r="CU26" s="624"/>
      <c r="CV26" s="624"/>
      <c r="CW26" s="624"/>
      <c r="CX26" s="624"/>
      <c r="CY26" s="625"/>
      <c r="CZ26" s="628">
        <v>8.4</v>
      </c>
      <c r="DA26" s="653"/>
      <c r="DB26" s="653"/>
      <c r="DC26" s="657"/>
      <c r="DD26" s="632">
        <v>1565026</v>
      </c>
      <c r="DE26" s="624"/>
      <c r="DF26" s="624"/>
      <c r="DG26" s="624"/>
      <c r="DH26" s="624"/>
      <c r="DI26" s="624"/>
      <c r="DJ26" s="624"/>
      <c r="DK26" s="625"/>
      <c r="DL26" s="632" t="s">
        <v>147</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58609</v>
      </c>
      <c r="S27" s="624"/>
      <c r="T27" s="624"/>
      <c r="U27" s="624"/>
      <c r="V27" s="624"/>
      <c r="W27" s="624"/>
      <c r="X27" s="624"/>
      <c r="Y27" s="625"/>
      <c r="Z27" s="626">
        <v>0.3</v>
      </c>
      <c r="AA27" s="626"/>
      <c r="AB27" s="626"/>
      <c r="AC27" s="626"/>
      <c r="AD27" s="627" t="s">
        <v>131</v>
      </c>
      <c r="AE27" s="627"/>
      <c r="AF27" s="627"/>
      <c r="AG27" s="627"/>
      <c r="AH27" s="627"/>
      <c r="AI27" s="627"/>
      <c r="AJ27" s="627"/>
      <c r="AK27" s="627"/>
      <c r="AL27" s="628" t="s">
        <v>131</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3074147</v>
      </c>
      <c r="BH27" s="624"/>
      <c r="BI27" s="624"/>
      <c r="BJ27" s="624"/>
      <c r="BK27" s="624"/>
      <c r="BL27" s="624"/>
      <c r="BM27" s="624"/>
      <c r="BN27" s="625"/>
      <c r="BO27" s="626">
        <v>100</v>
      </c>
      <c r="BP27" s="626"/>
      <c r="BQ27" s="626"/>
      <c r="BR27" s="626"/>
      <c r="BS27" s="627">
        <v>23295</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3708033</v>
      </c>
      <c r="CS27" s="655"/>
      <c r="CT27" s="655"/>
      <c r="CU27" s="655"/>
      <c r="CV27" s="655"/>
      <c r="CW27" s="655"/>
      <c r="CX27" s="655"/>
      <c r="CY27" s="656"/>
      <c r="CZ27" s="628">
        <v>18.5</v>
      </c>
      <c r="DA27" s="653"/>
      <c r="DB27" s="653"/>
      <c r="DC27" s="657"/>
      <c r="DD27" s="632">
        <v>880120</v>
      </c>
      <c r="DE27" s="655"/>
      <c r="DF27" s="655"/>
      <c r="DG27" s="655"/>
      <c r="DH27" s="655"/>
      <c r="DI27" s="655"/>
      <c r="DJ27" s="655"/>
      <c r="DK27" s="656"/>
      <c r="DL27" s="632">
        <v>861611</v>
      </c>
      <c r="DM27" s="655"/>
      <c r="DN27" s="655"/>
      <c r="DO27" s="655"/>
      <c r="DP27" s="655"/>
      <c r="DQ27" s="655"/>
      <c r="DR27" s="655"/>
      <c r="DS27" s="655"/>
      <c r="DT27" s="655"/>
      <c r="DU27" s="655"/>
      <c r="DV27" s="656"/>
      <c r="DW27" s="628">
        <v>8.1</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424195</v>
      </c>
      <c r="S28" s="624"/>
      <c r="T28" s="624"/>
      <c r="U28" s="624"/>
      <c r="V28" s="624"/>
      <c r="W28" s="624"/>
      <c r="X28" s="624"/>
      <c r="Y28" s="625"/>
      <c r="Z28" s="626">
        <v>2</v>
      </c>
      <c r="AA28" s="626"/>
      <c r="AB28" s="626"/>
      <c r="AC28" s="626"/>
      <c r="AD28" s="627">
        <v>11208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2822216</v>
      </c>
      <c r="CS28" s="624"/>
      <c r="CT28" s="624"/>
      <c r="CU28" s="624"/>
      <c r="CV28" s="624"/>
      <c r="CW28" s="624"/>
      <c r="CX28" s="624"/>
      <c r="CY28" s="625"/>
      <c r="CZ28" s="628">
        <v>14</v>
      </c>
      <c r="DA28" s="653"/>
      <c r="DB28" s="653"/>
      <c r="DC28" s="657"/>
      <c r="DD28" s="632">
        <v>2821056</v>
      </c>
      <c r="DE28" s="624"/>
      <c r="DF28" s="624"/>
      <c r="DG28" s="624"/>
      <c r="DH28" s="624"/>
      <c r="DI28" s="624"/>
      <c r="DJ28" s="624"/>
      <c r="DK28" s="625"/>
      <c r="DL28" s="632">
        <v>2001038</v>
      </c>
      <c r="DM28" s="624"/>
      <c r="DN28" s="624"/>
      <c r="DO28" s="624"/>
      <c r="DP28" s="624"/>
      <c r="DQ28" s="624"/>
      <c r="DR28" s="624"/>
      <c r="DS28" s="624"/>
      <c r="DT28" s="624"/>
      <c r="DU28" s="624"/>
      <c r="DV28" s="625"/>
      <c r="DW28" s="628">
        <v>18.8</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42780</v>
      </c>
      <c r="S29" s="624"/>
      <c r="T29" s="624"/>
      <c r="U29" s="624"/>
      <c r="V29" s="624"/>
      <c r="W29" s="624"/>
      <c r="X29" s="624"/>
      <c r="Y29" s="625"/>
      <c r="Z29" s="626">
        <v>0.2</v>
      </c>
      <c r="AA29" s="626"/>
      <c r="AB29" s="626"/>
      <c r="AC29" s="626"/>
      <c r="AD29" s="627" t="s">
        <v>147</v>
      </c>
      <c r="AE29" s="627"/>
      <c r="AF29" s="627"/>
      <c r="AG29" s="627"/>
      <c r="AH29" s="627"/>
      <c r="AI29" s="627"/>
      <c r="AJ29" s="627"/>
      <c r="AK29" s="627"/>
      <c r="AL29" s="628" t="s">
        <v>147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2822216</v>
      </c>
      <c r="CS29" s="655"/>
      <c r="CT29" s="655"/>
      <c r="CU29" s="655"/>
      <c r="CV29" s="655"/>
      <c r="CW29" s="655"/>
      <c r="CX29" s="655"/>
      <c r="CY29" s="656"/>
      <c r="CZ29" s="628">
        <v>14</v>
      </c>
      <c r="DA29" s="653"/>
      <c r="DB29" s="653"/>
      <c r="DC29" s="657"/>
      <c r="DD29" s="632">
        <v>2821056</v>
      </c>
      <c r="DE29" s="655"/>
      <c r="DF29" s="655"/>
      <c r="DG29" s="655"/>
      <c r="DH29" s="655"/>
      <c r="DI29" s="655"/>
      <c r="DJ29" s="655"/>
      <c r="DK29" s="656"/>
      <c r="DL29" s="632">
        <v>2001038</v>
      </c>
      <c r="DM29" s="655"/>
      <c r="DN29" s="655"/>
      <c r="DO29" s="655"/>
      <c r="DP29" s="655"/>
      <c r="DQ29" s="655"/>
      <c r="DR29" s="655"/>
      <c r="DS29" s="655"/>
      <c r="DT29" s="655"/>
      <c r="DU29" s="655"/>
      <c r="DV29" s="656"/>
      <c r="DW29" s="628">
        <v>18.8</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3501693</v>
      </c>
      <c r="S30" s="624"/>
      <c r="T30" s="624"/>
      <c r="U30" s="624"/>
      <c r="V30" s="624"/>
      <c r="W30" s="624"/>
      <c r="X30" s="624"/>
      <c r="Y30" s="625"/>
      <c r="Z30" s="626">
        <v>16.7</v>
      </c>
      <c r="AA30" s="626"/>
      <c r="AB30" s="626"/>
      <c r="AC30" s="626"/>
      <c r="AD30" s="627" t="s">
        <v>131</v>
      </c>
      <c r="AE30" s="627"/>
      <c r="AF30" s="627"/>
      <c r="AG30" s="627"/>
      <c r="AH30" s="627"/>
      <c r="AI30" s="627"/>
      <c r="AJ30" s="627"/>
      <c r="AK30" s="627"/>
      <c r="AL30" s="628" t="s">
        <v>147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2759850</v>
      </c>
      <c r="CS30" s="624"/>
      <c r="CT30" s="624"/>
      <c r="CU30" s="624"/>
      <c r="CV30" s="624"/>
      <c r="CW30" s="624"/>
      <c r="CX30" s="624"/>
      <c r="CY30" s="625"/>
      <c r="CZ30" s="628">
        <v>13.7</v>
      </c>
      <c r="DA30" s="653"/>
      <c r="DB30" s="653"/>
      <c r="DC30" s="657"/>
      <c r="DD30" s="632">
        <v>2758698</v>
      </c>
      <c r="DE30" s="624"/>
      <c r="DF30" s="624"/>
      <c r="DG30" s="624"/>
      <c r="DH30" s="624"/>
      <c r="DI30" s="624"/>
      <c r="DJ30" s="624"/>
      <c r="DK30" s="625"/>
      <c r="DL30" s="632">
        <v>1938705</v>
      </c>
      <c r="DM30" s="624"/>
      <c r="DN30" s="624"/>
      <c r="DO30" s="624"/>
      <c r="DP30" s="624"/>
      <c r="DQ30" s="624"/>
      <c r="DR30" s="624"/>
      <c r="DS30" s="624"/>
      <c r="DT30" s="624"/>
      <c r="DU30" s="624"/>
      <c r="DV30" s="625"/>
      <c r="DW30" s="628">
        <v>18.2</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v>568</v>
      </c>
      <c r="S31" s="624"/>
      <c r="T31" s="624"/>
      <c r="U31" s="624"/>
      <c r="V31" s="624"/>
      <c r="W31" s="624"/>
      <c r="X31" s="624"/>
      <c r="Y31" s="625"/>
      <c r="Z31" s="626">
        <v>0</v>
      </c>
      <c r="AA31" s="626"/>
      <c r="AB31" s="626"/>
      <c r="AC31" s="626"/>
      <c r="AD31" s="627">
        <v>568</v>
      </c>
      <c r="AE31" s="627"/>
      <c r="AF31" s="627"/>
      <c r="AG31" s="627"/>
      <c r="AH31" s="627"/>
      <c r="AI31" s="627"/>
      <c r="AJ31" s="627"/>
      <c r="AK31" s="627"/>
      <c r="AL31" s="628">
        <v>0</v>
      </c>
      <c r="AM31" s="629"/>
      <c r="AN31" s="629"/>
      <c r="AO31" s="630"/>
      <c r="AP31" s="669" t="s">
        <v>313</v>
      </c>
      <c r="AQ31" s="670"/>
      <c r="AR31" s="670"/>
      <c r="AS31" s="670"/>
      <c r="AT31" s="675" t="s">
        <v>314</v>
      </c>
      <c r="AU31" s="218"/>
      <c r="AV31" s="218"/>
      <c r="AW31" s="218"/>
      <c r="AX31" s="609" t="s">
        <v>189</v>
      </c>
      <c r="AY31" s="610"/>
      <c r="AZ31" s="610"/>
      <c r="BA31" s="610"/>
      <c r="BB31" s="610"/>
      <c r="BC31" s="610"/>
      <c r="BD31" s="610"/>
      <c r="BE31" s="610"/>
      <c r="BF31" s="611"/>
      <c r="BG31" s="679">
        <v>99.4</v>
      </c>
      <c r="BH31" s="667"/>
      <c r="BI31" s="667"/>
      <c r="BJ31" s="667"/>
      <c r="BK31" s="667"/>
      <c r="BL31" s="667"/>
      <c r="BM31" s="618">
        <v>97.2</v>
      </c>
      <c r="BN31" s="667"/>
      <c r="BO31" s="667"/>
      <c r="BP31" s="667"/>
      <c r="BQ31" s="668"/>
      <c r="BR31" s="679">
        <v>99.3</v>
      </c>
      <c r="BS31" s="667"/>
      <c r="BT31" s="667"/>
      <c r="BU31" s="667"/>
      <c r="BV31" s="667"/>
      <c r="BW31" s="667"/>
      <c r="BX31" s="618">
        <v>96</v>
      </c>
      <c r="BY31" s="667"/>
      <c r="BZ31" s="667"/>
      <c r="CA31" s="667"/>
      <c r="CB31" s="668"/>
      <c r="CD31" s="661"/>
      <c r="CE31" s="662"/>
      <c r="CF31" s="620" t="s">
        <v>315</v>
      </c>
      <c r="CG31" s="621"/>
      <c r="CH31" s="621"/>
      <c r="CI31" s="621"/>
      <c r="CJ31" s="621"/>
      <c r="CK31" s="621"/>
      <c r="CL31" s="621"/>
      <c r="CM31" s="621"/>
      <c r="CN31" s="621"/>
      <c r="CO31" s="621"/>
      <c r="CP31" s="621"/>
      <c r="CQ31" s="622"/>
      <c r="CR31" s="623">
        <v>62366</v>
      </c>
      <c r="CS31" s="655"/>
      <c r="CT31" s="655"/>
      <c r="CU31" s="655"/>
      <c r="CV31" s="655"/>
      <c r="CW31" s="655"/>
      <c r="CX31" s="655"/>
      <c r="CY31" s="656"/>
      <c r="CZ31" s="628">
        <v>0.3</v>
      </c>
      <c r="DA31" s="653"/>
      <c r="DB31" s="653"/>
      <c r="DC31" s="657"/>
      <c r="DD31" s="632">
        <v>62358</v>
      </c>
      <c r="DE31" s="655"/>
      <c r="DF31" s="655"/>
      <c r="DG31" s="655"/>
      <c r="DH31" s="655"/>
      <c r="DI31" s="655"/>
      <c r="DJ31" s="655"/>
      <c r="DK31" s="656"/>
      <c r="DL31" s="632">
        <v>62333</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1718690</v>
      </c>
      <c r="S32" s="624"/>
      <c r="T32" s="624"/>
      <c r="U32" s="624"/>
      <c r="V32" s="624"/>
      <c r="W32" s="624"/>
      <c r="X32" s="624"/>
      <c r="Y32" s="625"/>
      <c r="Z32" s="626">
        <v>8.1999999999999993</v>
      </c>
      <c r="AA32" s="626"/>
      <c r="AB32" s="626"/>
      <c r="AC32" s="626"/>
      <c r="AD32" s="627" t="s">
        <v>147</v>
      </c>
      <c r="AE32" s="627"/>
      <c r="AF32" s="627"/>
      <c r="AG32" s="627"/>
      <c r="AH32" s="627"/>
      <c r="AI32" s="627"/>
      <c r="AJ32" s="627"/>
      <c r="AK32" s="627"/>
      <c r="AL32" s="628" t="s">
        <v>131</v>
      </c>
      <c r="AM32" s="629"/>
      <c r="AN32" s="629"/>
      <c r="AO32" s="630"/>
      <c r="AP32" s="671"/>
      <c r="AQ32" s="672"/>
      <c r="AR32" s="672"/>
      <c r="AS32" s="672"/>
      <c r="AT32" s="676"/>
      <c r="AU32" s="214" t="s">
        <v>317</v>
      </c>
      <c r="AX32" s="620" t="s">
        <v>318</v>
      </c>
      <c r="AY32" s="621"/>
      <c r="AZ32" s="621"/>
      <c r="BA32" s="621"/>
      <c r="BB32" s="621"/>
      <c r="BC32" s="621"/>
      <c r="BD32" s="621"/>
      <c r="BE32" s="621"/>
      <c r="BF32" s="622"/>
      <c r="BG32" s="680">
        <v>99.5</v>
      </c>
      <c r="BH32" s="655"/>
      <c r="BI32" s="655"/>
      <c r="BJ32" s="655"/>
      <c r="BK32" s="655"/>
      <c r="BL32" s="655"/>
      <c r="BM32" s="629">
        <v>97.5</v>
      </c>
      <c r="BN32" s="655"/>
      <c r="BO32" s="655"/>
      <c r="BP32" s="655"/>
      <c r="BQ32" s="678"/>
      <c r="BR32" s="680">
        <v>99.3</v>
      </c>
      <c r="BS32" s="655"/>
      <c r="BT32" s="655"/>
      <c r="BU32" s="655"/>
      <c r="BV32" s="655"/>
      <c r="BW32" s="655"/>
      <c r="BX32" s="629">
        <v>96.5</v>
      </c>
      <c r="BY32" s="655"/>
      <c r="BZ32" s="655"/>
      <c r="CA32" s="655"/>
      <c r="CB32" s="678"/>
      <c r="CD32" s="663"/>
      <c r="CE32" s="664"/>
      <c r="CF32" s="620" t="s">
        <v>319</v>
      </c>
      <c r="CG32" s="621"/>
      <c r="CH32" s="621"/>
      <c r="CI32" s="621"/>
      <c r="CJ32" s="621"/>
      <c r="CK32" s="621"/>
      <c r="CL32" s="621"/>
      <c r="CM32" s="621"/>
      <c r="CN32" s="621"/>
      <c r="CO32" s="621"/>
      <c r="CP32" s="621"/>
      <c r="CQ32" s="622"/>
      <c r="CR32" s="623" t="s">
        <v>147</v>
      </c>
      <c r="CS32" s="624"/>
      <c r="CT32" s="624"/>
      <c r="CU32" s="624"/>
      <c r="CV32" s="624"/>
      <c r="CW32" s="624"/>
      <c r="CX32" s="624"/>
      <c r="CY32" s="625"/>
      <c r="CZ32" s="628" t="s">
        <v>131</v>
      </c>
      <c r="DA32" s="653"/>
      <c r="DB32" s="653"/>
      <c r="DC32" s="657"/>
      <c r="DD32" s="632" t="s">
        <v>147</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43170</v>
      </c>
      <c r="S33" s="624"/>
      <c r="T33" s="624"/>
      <c r="U33" s="624"/>
      <c r="V33" s="624"/>
      <c r="W33" s="624"/>
      <c r="X33" s="624"/>
      <c r="Y33" s="625"/>
      <c r="Z33" s="626">
        <v>0.2</v>
      </c>
      <c r="AA33" s="626"/>
      <c r="AB33" s="626"/>
      <c r="AC33" s="626"/>
      <c r="AD33" s="627" t="s">
        <v>131</v>
      </c>
      <c r="AE33" s="627"/>
      <c r="AF33" s="627"/>
      <c r="AG33" s="627"/>
      <c r="AH33" s="627"/>
      <c r="AI33" s="627"/>
      <c r="AJ33" s="627"/>
      <c r="AK33" s="627"/>
      <c r="AL33" s="628" t="s">
        <v>147</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99.4</v>
      </c>
      <c r="BH33" s="682"/>
      <c r="BI33" s="682"/>
      <c r="BJ33" s="682"/>
      <c r="BK33" s="682"/>
      <c r="BL33" s="682"/>
      <c r="BM33" s="683">
        <v>96.8</v>
      </c>
      <c r="BN33" s="682"/>
      <c r="BO33" s="682"/>
      <c r="BP33" s="682"/>
      <c r="BQ33" s="684"/>
      <c r="BR33" s="681">
        <v>99.2</v>
      </c>
      <c r="BS33" s="682"/>
      <c r="BT33" s="682"/>
      <c r="BU33" s="682"/>
      <c r="BV33" s="682"/>
      <c r="BW33" s="682"/>
      <c r="BX33" s="683">
        <v>95.4</v>
      </c>
      <c r="BY33" s="682"/>
      <c r="BZ33" s="682"/>
      <c r="CA33" s="682"/>
      <c r="CB33" s="684"/>
      <c r="CD33" s="620" t="s">
        <v>322</v>
      </c>
      <c r="CE33" s="621"/>
      <c r="CF33" s="621"/>
      <c r="CG33" s="621"/>
      <c r="CH33" s="621"/>
      <c r="CI33" s="621"/>
      <c r="CJ33" s="621"/>
      <c r="CK33" s="621"/>
      <c r="CL33" s="621"/>
      <c r="CM33" s="621"/>
      <c r="CN33" s="621"/>
      <c r="CO33" s="621"/>
      <c r="CP33" s="621"/>
      <c r="CQ33" s="622"/>
      <c r="CR33" s="623">
        <v>9174529</v>
      </c>
      <c r="CS33" s="655"/>
      <c r="CT33" s="655"/>
      <c r="CU33" s="655"/>
      <c r="CV33" s="655"/>
      <c r="CW33" s="655"/>
      <c r="CX33" s="655"/>
      <c r="CY33" s="656"/>
      <c r="CZ33" s="628">
        <v>45.7</v>
      </c>
      <c r="DA33" s="653"/>
      <c r="DB33" s="653"/>
      <c r="DC33" s="657"/>
      <c r="DD33" s="632">
        <v>6012279</v>
      </c>
      <c r="DE33" s="655"/>
      <c r="DF33" s="655"/>
      <c r="DG33" s="655"/>
      <c r="DH33" s="655"/>
      <c r="DI33" s="655"/>
      <c r="DJ33" s="655"/>
      <c r="DK33" s="656"/>
      <c r="DL33" s="632">
        <v>4290856</v>
      </c>
      <c r="DM33" s="655"/>
      <c r="DN33" s="655"/>
      <c r="DO33" s="655"/>
      <c r="DP33" s="655"/>
      <c r="DQ33" s="655"/>
      <c r="DR33" s="655"/>
      <c r="DS33" s="655"/>
      <c r="DT33" s="655"/>
      <c r="DU33" s="655"/>
      <c r="DV33" s="656"/>
      <c r="DW33" s="628">
        <v>40.299999999999997</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941950</v>
      </c>
      <c r="S34" s="624"/>
      <c r="T34" s="624"/>
      <c r="U34" s="624"/>
      <c r="V34" s="624"/>
      <c r="W34" s="624"/>
      <c r="X34" s="624"/>
      <c r="Y34" s="625"/>
      <c r="Z34" s="626">
        <v>4.5</v>
      </c>
      <c r="AA34" s="626"/>
      <c r="AB34" s="626"/>
      <c r="AC34" s="626"/>
      <c r="AD34" s="627" t="s">
        <v>147</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3177024</v>
      </c>
      <c r="CS34" s="624"/>
      <c r="CT34" s="624"/>
      <c r="CU34" s="624"/>
      <c r="CV34" s="624"/>
      <c r="CW34" s="624"/>
      <c r="CX34" s="624"/>
      <c r="CY34" s="625"/>
      <c r="CZ34" s="628">
        <v>15.8</v>
      </c>
      <c r="DA34" s="653"/>
      <c r="DB34" s="653"/>
      <c r="DC34" s="657"/>
      <c r="DD34" s="632">
        <v>1436999</v>
      </c>
      <c r="DE34" s="624"/>
      <c r="DF34" s="624"/>
      <c r="DG34" s="624"/>
      <c r="DH34" s="624"/>
      <c r="DI34" s="624"/>
      <c r="DJ34" s="624"/>
      <c r="DK34" s="625"/>
      <c r="DL34" s="632">
        <v>1268215</v>
      </c>
      <c r="DM34" s="624"/>
      <c r="DN34" s="624"/>
      <c r="DO34" s="624"/>
      <c r="DP34" s="624"/>
      <c r="DQ34" s="624"/>
      <c r="DR34" s="624"/>
      <c r="DS34" s="624"/>
      <c r="DT34" s="624"/>
      <c r="DU34" s="624"/>
      <c r="DV34" s="625"/>
      <c r="DW34" s="628">
        <v>11.9</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1295484</v>
      </c>
      <c r="S35" s="624"/>
      <c r="T35" s="624"/>
      <c r="U35" s="624"/>
      <c r="V35" s="624"/>
      <c r="W35" s="624"/>
      <c r="X35" s="624"/>
      <c r="Y35" s="625"/>
      <c r="Z35" s="626">
        <v>6.2</v>
      </c>
      <c r="AA35" s="626"/>
      <c r="AB35" s="626"/>
      <c r="AC35" s="626"/>
      <c r="AD35" s="627" t="s">
        <v>131</v>
      </c>
      <c r="AE35" s="627"/>
      <c r="AF35" s="627"/>
      <c r="AG35" s="627"/>
      <c r="AH35" s="627"/>
      <c r="AI35" s="627"/>
      <c r="AJ35" s="627"/>
      <c r="AK35" s="627"/>
      <c r="AL35" s="628" t="s">
        <v>131</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93103</v>
      </c>
      <c r="CS35" s="655"/>
      <c r="CT35" s="655"/>
      <c r="CU35" s="655"/>
      <c r="CV35" s="655"/>
      <c r="CW35" s="655"/>
      <c r="CX35" s="655"/>
      <c r="CY35" s="656"/>
      <c r="CZ35" s="628">
        <v>0.5</v>
      </c>
      <c r="DA35" s="653"/>
      <c r="DB35" s="653"/>
      <c r="DC35" s="657"/>
      <c r="DD35" s="632">
        <v>87653</v>
      </c>
      <c r="DE35" s="655"/>
      <c r="DF35" s="655"/>
      <c r="DG35" s="655"/>
      <c r="DH35" s="655"/>
      <c r="DI35" s="655"/>
      <c r="DJ35" s="655"/>
      <c r="DK35" s="656"/>
      <c r="DL35" s="632">
        <v>87653</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622446</v>
      </c>
      <c r="S36" s="624"/>
      <c r="T36" s="624"/>
      <c r="U36" s="624"/>
      <c r="V36" s="624"/>
      <c r="W36" s="624"/>
      <c r="X36" s="624"/>
      <c r="Y36" s="625"/>
      <c r="Z36" s="626">
        <v>3</v>
      </c>
      <c r="AA36" s="626"/>
      <c r="AB36" s="626"/>
      <c r="AC36" s="626"/>
      <c r="AD36" s="627" t="s">
        <v>131</v>
      </c>
      <c r="AE36" s="627"/>
      <c r="AF36" s="627"/>
      <c r="AG36" s="627"/>
      <c r="AH36" s="627"/>
      <c r="AI36" s="627"/>
      <c r="AJ36" s="627"/>
      <c r="AK36" s="627"/>
      <c r="AL36" s="628" t="s">
        <v>131</v>
      </c>
      <c r="AM36" s="629"/>
      <c r="AN36" s="629"/>
      <c r="AO36" s="630"/>
      <c r="AP36" s="222"/>
      <c r="AQ36" s="689" t="s">
        <v>330</v>
      </c>
      <c r="AR36" s="690"/>
      <c r="AS36" s="690"/>
      <c r="AT36" s="690"/>
      <c r="AU36" s="690"/>
      <c r="AV36" s="690"/>
      <c r="AW36" s="690"/>
      <c r="AX36" s="690"/>
      <c r="AY36" s="691"/>
      <c r="AZ36" s="612">
        <v>2606614</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183709</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2841188</v>
      </c>
      <c r="CS36" s="624"/>
      <c r="CT36" s="624"/>
      <c r="CU36" s="624"/>
      <c r="CV36" s="624"/>
      <c r="CW36" s="624"/>
      <c r="CX36" s="624"/>
      <c r="CY36" s="625"/>
      <c r="CZ36" s="628">
        <v>14.1</v>
      </c>
      <c r="DA36" s="653"/>
      <c r="DB36" s="653"/>
      <c r="DC36" s="657"/>
      <c r="DD36" s="632">
        <v>2261784</v>
      </c>
      <c r="DE36" s="624"/>
      <c r="DF36" s="624"/>
      <c r="DG36" s="624"/>
      <c r="DH36" s="624"/>
      <c r="DI36" s="624"/>
      <c r="DJ36" s="624"/>
      <c r="DK36" s="625"/>
      <c r="DL36" s="632">
        <v>1601175</v>
      </c>
      <c r="DM36" s="624"/>
      <c r="DN36" s="624"/>
      <c r="DO36" s="624"/>
      <c r="DP36" s="624"/>
      <c r="DQ36" s="624"/>
      <c r="DR36" s="624"/>
      <c r="DS36" s="624"/>
      <c r="DT36" s="624"/>
      <c r="DU36" s="624"/>
      <c r="DV36" s="625"/>
      <c r="DW36" s="628">
        <v>15</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204664</v>
      </c>
      <c r="S37" s="624"/>
      <c r="T37" s="624"/>
      <c r="U37" s="624"/>
      <c r="V37" s="624"/>
      <c r="W37" s="624"/>
      <c r="X37" s="624"/>
      <c r="Y37" s="625"/>
      <c r="Z37" s="626">
        <v>1</v>
      </c>
      <c r="AA37" s="626"/>
      <c r="AB37" s="626"/>
      <c r="AC37" s="626"/>
      <c r="AD37" s="627">
        <v>81</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509463</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121801</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856166</v>
      </c>
      <c r="CS37" s="655"/>
      <c r="CT37" s="655"/>
      <c r="CU37" s="655"/>
      <c r="CV37" s="655"/>
      <c r="CW37" s="655"/>
      <c r="CX37" s="655"/>
      <c r="CY37" s="656"/>
      <c r="CZ37" s="628">
        <v>4.3</v>
      </c>
      <c r="DA37" s="653"/>
      <c r="DB37" s="653"/>
      <c r="DC37" s="657"/>
      <c r="DD37" s="632">
        <v>856166</v>
      </c>
      <c r="DE37" s="655"/>
      <c r="DF37" s="655"/>
      <c r="DG37" s="655"/>
      <c r="DH37" s="655"/>
      <c r="DI37" s="655"/>
      <c r="DJ37" s="655"/>
      <c r="DK37" s="656"/>
      <c r="DL37" s="632">
        <v>835552</v>
      </c>
      <c r="DM37" s="655"/>
      <c r="DN37" s="655"/>
      <c r="DO37" s="655"/>
      <c r="DP37" s="655"/>
      <c r="DQ37" s="655"/>
      <c r="DR37" s="655"/>
      <c r="DS37" s="655"/>
      <c r="DT37" s="655"/>
      <c r="DU37" s="655"/>
      <c r="DV37" s="656"/>
      <c r="DW37" s="628">
        <v>7.9</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818166</v>
      </c>
      <c r="S38" s="624"/>
      <c r="T38" s="624"/>
      <c r="U38" s="624"/>
      <c r="V38" s="624"/>
      <c r="W38" s="624"/>
      <c r="X38" s="624"/>
      <c r="Y38" s="625"/>
      <c r="Z38" s="626">
        <v>3.9</v>
      </c>
      <c r="AA38" s="626"/>
      <c r="AB38" s="626"/>
      <c r="AC38" s="626"/>
      <c r="AD38" s="627" t="s">
        <v>131</v>
      </c>
      <c r="AE38" s="627"/>
      <c r="AF38" s="627"/>
      <c r="AG38" s="627"/>
      <c r="AH38" s="627"/>
      <c r="AI38" s="627"/>
      <c r="AJ38" s="627"/>
      <c r="AK38" s="627"/>
      <c r="AL38" s="628" t="s">
        <v>147</v>
      </c>
      <c r="AM38" s="629"/>
      <c r="AN38" s="629"/>
      <c r="AO38" s="630"/>
      <c r="AQ38" s="686" t="s">
        <v>338</v>
      </c>
      <c r="AR38" s="687"/>
      <c r="AS38" s="687"/>
      <c r="AT38" s="687"/>
      <c r="AU38" s="687"/>
      <c r="AV38" s="687"/>
      <c r="AW38" s="687"/>
      <c r="AX38" s="687"/>
      <c r="AY38" s="688"/>
      <c r="AZ38" s="623">
        <v>400785</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4044</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1723932</v>
      </c>
      <c r="CS38" s="624"/>
      <c r="CT38" s="624"/>
      <c r="CU38" s="624"/>
      <c r="CV38" s="624"/>
      <c r="CW38" s="624"/>
      <c r="CX38" s="624"/>
      <c r="CY38" s="625"/>
      <c r="CZ38" s="628">
        <v>8.6</v>
      </c>
      <c r="DA38" s="653"/>
      <c r="DB38" s="653"/>
      <c r="DC38" s="657"/>
      <c r="DD38" s="632">
        <v>1414548</v>
      </c>
      <c r="DE38" s="624"/>
      <c r="DF38" s="624"/>
      <c r="DG38" s="624"/>
      <c r="DH38" s="624"/>
      <c r="DI38" s="624"/>
      <c r="DJ38" s="624"/>
      <c r="DK38" s="625"/>
      <c r="DL38" s="632">
        <v>1274177</v>
      </c>
      <c r="DM38" s="624"/>
      <c r="DN38" s="624"/>
      <c r="DO38" s="624"/>
      <c r="DP38" s="624"/>
      <c r="DQ38" s="624"/>
      <c r="DR38" s="624"/>
      <c r="DS38" s="624"/>
      <c r="DT38" s="624"/>
      <c r="DU38" s="624"/>
      <c r="DV38" s="625"/>
      <c r="DW38" s="628">
        <v>12</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147</v>
      </c>
      <c r="S39" s="624"/>
      <c r="T39" s="624"/>
      <c r="U39" s="624"/>
      <c r="V39" s="624"/>
      <c r="W39" s="624"/>
      <c r="X39" s="624"/>
      <c r="Y39" s="625"/>
      <c r="Z39" s="626" t="s">
        <v>147</v>
      </c>
      <c r="AA39" s="626"/>
      <c r="AB39" s="626"/>
      <c r="AC39" s="626"/>
      <c r="AD39" s="627" t="s">
        <v>147</v>
      </c>
      <c r="AE39" s="627"/>
      <c r="AF39" s="627"/>
      <c r="AG39" s="627"/>
      <c r="AH39" s="627"/>
      <c r="AI39" s="627"/>
      <c r="AJ39" s="627"/>
      <c r="AK39" s="627"/>
      <c r="AL39" s="628" t="s">
        <v>131</v>
      </c>
      <c r="AM39" s="629"/>
      <c r="AN39" s="629"/>
      <c r="AO39" s="630"/>
      <c r="AQ39" s="686" t="s">
        <v>342</v>
      </c>
      <c r="AR39" s="687"/>
      <c r="AS39" s="687"/>
      <c r="AT39" s="687"/>
      <c r="AU39" s="687"/>
      <c r="AV39" s="687"/>
      <c r="AW39" s="687"/>
      <c r="AX39" s="687"/>
      <c r="AY39" s="688"/>
      <c r="AZ39" s="623">
        <v>85706</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6220</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1084947</v>
      </c>
      <c r="CS39" s="655"/>
      <c r="CT39" s="655"/>
      <c r="CU39" s="655"/>
      <c r="CV39" s="655"/>
      <c r="CW39" s="655"/>
      <c r="CX39" s="655"/>
      <c r="CY39" s="656"/>
      <c r="CZ39" s="628">
        <v>5.4</v>
      </c>
      <c r="DA39" s="653"/>
      <c r="DB39" s="653"/>
      <c r="DC39" s="657"/>
      <c r="DD39" s="632">
        <v>586960</v>
      </c>
      <c r="DE39" s="655"/>
      <c r="DF39" s="655"/>
      <c r="DG39" s="655"/>
      <c r="DH39" s="655"/>
      <c r="DI39" s="655"/>
      <c r="DJ39" s="655"/>
      <c r="DK39" s="656"/>
      <c r="DL39" s="632" t="s">
        <v>131</v>
      </c>
      <c r="DM39" s="655"/>
      <c r="DN39" s="655"/>
      <c r="DO39" s="655"/>
      <c r="DP39" s="655"/>
      <c r="DQ39" s="655"/>
      <c r="DR39" s="655"/>
      <c r="DS39" s="655"/>
      <c r="DT39" s="655"/>
      <c r="DU39" s="655"/>
      <c r="DV39" s="656"/>
      <c r="DW39" s="628" t="s">
        <v>147</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v>118266</v>
      </c>
      <c r="S40" s="624"/>
      <c r="T40" s="624"/>
      <c r="U40" s="624"/>
      <c r="V40" s="624"/>
      <c r="W40" s="624"/>
      <c r="X40" s="624"/>
      <c r="Y40" s="625"/>
      <c r="Z40" s="626">
        <v>0.6</v>
      </c>
      <c r="AA40" s="626"/>
      <c r="AB40" s="626"/>
      <c r="AC40" s="626"/>
      <c r="AD40" s="627" t="s">
        <v>147</v>
      </c>
      <c r="AE40" s="627"/>
      <c r="AF40" s="627"/>
      <c r="AG40" s="627"/>
      <c r="AH40" s="627"/>
      <c r="AI40" s="627"/>
      <c r="AJ40" s="627"/>
      <c r="AK40" s="627"/>
      <c r="AL40" s="628" t="s">
        <v>147</v>
      </c>
      <c r="AM40" s="629"/>
      <c r="AN40" s="629"/>
      <c r="AO40" s="630"/>
      <c r="AQ40" s="686" t="s">
        <v>346</v>
      </c>
      <c r="AR40" s="687"/>
      <c r="AS40" s="687"/>
      <c r="AT40" s="687"/>
      <c r="AU40" s="687"/>
      <c r="AV40" s="687"/>
      <c r="AW40" s="687"/>
      <c r="AX40" s="687"/>
      <c r="AY40" s="688"/>
      <c r="AZ40" s="623" t="s">
        <v>147</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95</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254335</v>
      </c>
      <c r="CS40" s="624"/>
      <c r="CT40" s="624"/>
      <c r="CU40" s="624"/>
      <c r="CV40" s="624"/>
      <c r="CW40" s="624"/>
      <c r="CX40" s="624"/>
      <c r="CY40" s="625"/>
      <c r="CZ40" s="628">
        <v>1.3</v>
      </c>
      <c r="DA40" s="653"/>
      <c r="DB40" s="653"/>
      <c r="DC40" s="657"/>
      <c r="DD40" s="632">
        <v>224335</v>
      </c>
      <c r="DE40" s="624"/>
      <c r="DF40" s="624"/>
      <c r="DG40" s="624"/>
      <c r="DH40" s="624"/>
      <c r="DI40" s="624"/>
      <c r="DJ40" s="624"/>
      <c r="DK40" s="625"/>
      <c r="DL40" s="632">
        <v>59636</v>
      </c>
      <c r="DM40" s="624"/>
      <c r="DN40" s="624"/>
      <c r="DO40" s="624"/>
      <c r="DP40" s="624"/>
      <c r="DQ40" s="624"/>
      <c r="DR40" s="624"/>
      <c r="DS40" s="624"/>
      <c r="DT40" s="624"/>
      <c r="DU40" s="624"/>
      <c r="DV40" s="625"/>
      <c r="DW40" s="628">
        <v>0.6</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20933538</v>
      </c>
      <c r="S41" s="696"/>
      <c r="T41" s="696"/>
      <c r="U41" s="696"/>
      <c r="V41" s="696"/>
      <c r="W41" s="696"/>
      <c r="X41" s="696"/>
      <c r="Y41" s="700"/>
      <c r="Z41" s="701">
        <v>100</v>
      </c>
      <c r="AA41" s="701"/>
      <c r="AB41" s="701"/>
      <c r="AC41" s="701"/>
      <c r="AD41" s="702">
        <v>10525092</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330455</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353</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131</v>
      </c>
      <c r="DA41" s="653"/>
      <c r="DB41" s="653"/>
      <c r="DC41" s="657"/>
      <c r="DD41" s="632" t="s">
        <v>353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1280205</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440</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1469461</v>
      </c>
      <c r="CS42" s="655"/>
      <c r="CT42" s="655"/>
      <c r="CU42" s="655"/>
      <c r="CV42" s="655"/>
      <c r="CW42" s="655"/>
      <c r="CX42" s="655"/>
      <c r="CY42" s="656"/>
      <c r="CZ42" s="628">
        <v>7.3</v>
      </c>
      <c r="DA42" s="653"/>
      <c r="DB42" s="653"/>
      <c r="DC42" s="657"/>
      <c r="DD42" s="632">
        <v>137189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33489</v>
      </c>
      <c r="CS43" s="655"/>
      <c r="CT43" s="655"/>
      <c r="CU43" s="655"/>
      <c r="CV43" s="655"/>
      <c r="CW43" s="655"/>
      <c r="CX43" s="655"/>
      <c r="CY43" s="656"/>
      <c r="CZ43" s="628">
        <v>0.2</v>
      </c>
      <c r="DA43" s="653"/>
      <c r="DB43" s="653"/>
      <c r="DC43" s="657"/>
      <c r="DD43" s="632">
        <v>11622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361</v>
      </c>
      <c r="CG44" s="621"/>
      <c r="CH44" s="621"/>
      <c r="CI44" s="621"/>
      <c r="CJ44" s="621"/>
      <c r="CK44" s="621"/>
      <c r="CL44" s="621"/>
      <c r="CM44" s="621"/>
      <c r="CN44" s="621"/>
      <c r="CO44" s="621"/>
      <c r="CP44" s="621"/>
      <c r="CQ44" s="622"/>
      <c r="CR44" s="623">
        <v>1281258</v>
      </c>
      <c r="CS44" s="624"/>
      <c r="CT44" s="624"/>
      <c r="CU44" s="624"/>
      <c r="CV44" s="624"/>
      <c r="CW44" s="624"/>
      <c r="CX44" s="624"/>
      <c r="CY44" s="625"/>
      <c r="CZ44" s="628">
        <v>6.4</v>
      </c>
      <c r="DA44" s="629"/>
      <c r="DB44" s="629"/>
      <c r="DC44" s="635"/>
      <c r="DD44" s="632">
        <v>99565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504185</v>
      </c>
      <c r="CS45" s="655"/>
      <c r="CT45" s="655"/>
      <c r="CU45" s="655"/>
      <c r="CV45" s="655"/>
      <c r="CW45" s="655"/>
      <c r="CX45" s="655"/>
      <c r="CY45" s="656"/>
      <c r="CZ45" s="628">
        <v>2.5</v>
      </c>
      <c r="DA45" s="653"/>
      <c r="DB45" s="653"/>
      <c r="DC45" s="657"/>
      <c r="DD45" s="632">
        <v>12232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478885</v>
      </c>
      <c r="CS46" s="624"/>
      <c r="CT46" s="624"/>
      <c r="CU46" s="624"/>
      <c r="CV46" s="624"/>
      <c r="CW46" s="624"/>
      <c r="CX46" s="624"/>
      <c r="CY46" s="625"/>
      <c r="CZ46" s="628">
        <v>2.4</v>
      </c>
      <c r="DA46" s="629"/>
      <c r="DB46" s="629"/>
      <c r="DC46" s="635"/>
      <c r="DD46" s="632">
        <v>77836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v>188203</v>
      </c>
      <c r="CS47" s="655"/>
      <c r="CT47" s="655"/>
      <c r="CU47" s="655"/>
      <c r="CV47" s="655"/>
      <c r="CW47" s="655"/>
      <c r="CX47" s="655"/>
      <c r="CY47" s="656"/>
      <c r="CZ47" s="628">
        <v>0.9</v>
      </c>
      <c r="DA47" s="653"/>
      <c r="DB47" s="653"/>
      <c r="DC47" s="657"/>
      <c r="DD47" s="632">
        <v>37624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353</v>
      </c>
      <c r="CS48" s="624"/>
      <c r="CT48" s="624"/>
      <c r="CU48" s="624"/>
      <c r="CV48" s="624"/>
      <c r="CW48" s="624"/>
      <c r="CX48" s="624"/>
      <c r="CY48" s="625"/>
      <c r="CZ48" s="628" t="s">
        <v>131</v>
      </c>
      <c r="DA48" s="629"/>
      <c r="DB48" s="629"/>
      <c r="DC48" s="635"/>
      <c r="DD48" s="632" t="s">
        <v>353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20090671</v>
      </c>
      <c r="CS49" s="682"/>
      <c r="CT49" s="682"/>
      <c r="CU49" s="682"/>
      <c r="CV49" s="682"/>
      <c r="CW49" s="682"/>
      <c r="CX49" s="682"/>
      <c r="CY49" s="711"/>
      <c r="CZ49" s="703">
        <v>100</v>
      </c>
      <c r="DA49" s="712"/>
      <c r="DB49" s="712"/>
      <c r="DC49" s="713"/>
      <c r="DD49" s="714">
        <v>12497149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Ss2/RiFf5Ga4ADEb3gFqxPL4CjWQI6NpKsxUchl3AFPU9So3wsqjDjX2Fjm73uRnuwKlUaFqcVFO91Q+5fNpw==" saltValue="T85gYId3THnfThdkUt1BF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20481</v>
      </c>
      <c r="R7" s="753"/>
      <c r="S7" s="753"/>
      <c r="T7" s="753"/>
      <c r="U7" s="753"/>
      <c r="V7" s="753">
        <v>19651</v>
      </c>
      <c r="W7" s="753"/>
      <c r="X7" s="753"/>
      <c r="Y7" s="753"/>
      <c r="Z7" s="753"/>
      <c r="AA7" s="753">
        <v>830</v>
      </c>
      <c r="AB7" s="753"/>
      <c r="AC7" s="753"/>
      <c r="AD7" s="753"/>
      <c r="AE7" s="754"/>
      <c r="AF7" s="755">
        <v>473</v>
      </c>
      <c r="AG7" s="756"/>
      <c r="AH7" s="756"/>
      <c r="AI7" s="756"/>
      <c r="AJ7" s="757"/>
      <c r="AK7" s="758">
        <v>1268</v>
      </c>
      <c r="AL7" s="759"/>
      <c r="AM7" s="759"/>
      <c r="AN7" s="759"/>
      <c r="AO7" s="759"/>
      <c r="AP7" s="759">
        <v>17846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597</v>
      </c>
      <c r="BT7" s="747"/>
      <c r="BU7" s="747"/>
      <c r="BV7" s="747"/>
      <c r="BW7" s="747"/>
      <c r="BX7" s="747"/>
      <c r="BY7" s="747"/>
      <c r="BZ7" s="747"/>
      <c r="CA7" s="747"/>
      <c r="CB7" s="747"/>
      <c r="CC7" s="747"/>
      <c r="CD7" s="747"/>
      <c r="CE7" s="747"/>
      <c r="CF7" s="747"/>
      <c r="CG7" s="762"/>
      <c r="CH7" s="743">
        <v>17</v>
      </c>
      <c r="CI7" s="744"/>
      <c r="CJ7" s="744"/>
      <c r="CK7" s="744"/>
      <c r="CL7" s="745"/>
      <c r="CM7" s="743">
        <v>79</v>
      </c>
      <c r="CN7" s="744"/>
      <c r="CO7" s="744"/>
      <c r="CP7" s="744"/>
      <c r="CQ7" s="745"/>
      <c r="CR7" s="743">
        <v>3</v>
      </c>
      <c r="CS7" s="744"/>
      <c r="CT7" s="744"/>
      <c r="CU7" s="744"/>
      <c r="CV7" s="745"/>
      <c r="CW7" s="743" t="s">
        <v>592</v>
      </c>
      <c r="CX7" s="744"/>
      <c r="CY7" s="744"/>
      <c r="CZ7" s="744"/>
      <c r="DA7" s="745"/>
      <c r="DB7" s="743" t="s">
        <v>516</v>
      </c>
      <c r="DC7" s="744"/>
      <c r="DD7" s="744"/>
      <c r="DE7" s="744"/>
      <c r="DF7" s="745"/>
      <c r="DG7" s="743" t="s">
        <v>516</v>
      </c>
      <c r="DH7" s="744"/>
      <c r="DI7" s="744"/>
      <c r="DJ7" s="744"/>
      <c r="DK7" s="745"/>
      <c r="DL7" s="743" t="s">
        <v>516</v>
      </c>
      <c r="DM7" s="744"/>
      <c r="DN7" s="744"/>
      <c r="DO7" s="744"/>
      <c r="DP7" s="745"/>
      <c r="DQ7" s="743" t="s">
        <v>516</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472</v>
      </c>
      <c r="R8" s="784"/>
      <c r="S8" s="784"/>
      <c r="T8" s="784"/>
      <c r="U8" s="784"/>
      <c r="V8" s="784">
        <v>459</v>
      </c>
      <c r="W8" s="784"/>
      <c r="X8" s="784"/>
      <c r="Y8" s="784"/>
      <c r="Z8" s="784"/>
      <c r="AA8" s="784">
        <v>13</v>
      </c>
      <c r="AB8" s="784"/>
      <c r="AC8" s="784"/>
      <c r="AD8" s="784"/>
      <c r="AE8" s="785"/>
      <c r="AF8" s="786">
        <v>10</v>
      </c>
      <c r="AG8" s="787"/>
      <c r="AH8" s="787"/>
      <c r="AI8" s="787"/>
      <c r="AJ8" s="788"/>
      <c r="AK8" s="769">
        <v>28</v>
      </c>
      <c r="AL8" s="770"/>
      <c r="AM8" s="770"/>
      <c r="AN8" s="770"/>
      <c r="AO8" s="770"/>
      <c r="AP8" s="770">
        <v>1721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598</v>
      </c>
      <c r="BT8" s="774"/>
      <c r="BU8" s="774"/>
      <c r="BV8" s="774"/>
      <c r="BW8" s="774"/>
      <c r="BX8" s="774"/>
      <c r="BY8" s="774"/>
      <c r="BZ8" s="774"/>
      <c r="CA8" s="774"/>
      <c r="CB8" s="774"/>
      <c r="CC8" s="774"/>
      <c r="CD8" s="774"/>
      <c r="CE8" s="774"/>
      <c r="CF8" s="774"/>
      <c r="CG8" s="775"/>
      <c r="CH8" s="776">
        <v>3</v>
      </c>
      <c r="CI8" s="777"/>
      <c r="CJ8" s="777"/>
      <c r="CK8" s="777"/>
      <c r="CL8" s="778"/>
      <c r="CM8" s="776">
        <v>213</v>
      </c>
      <c r="CN8" s="777"/>
      <c r="CO8" s="777"/>
      <c r="CP8" s="777"/>
      <c r="CQ8" s="778"/>
      <c r="CR8" s="776">
        <v>18</v>
      </c>
      <c r="CS8" s="777"/>
      <c r="CT8" s="777"/>
      <c r="CU8" s="777"/>
      <c r="CV8" s="778"/>
      <c r="CW8" s="776">
        <v>7</v>
      </c>
      <c r="CX8" s="777"/>
      <c r="CY8" s="777"/>
      <c r="CZ8" s="777"/>
      <c r="DA8" s="778"/>
      <c r="DB8" s="776" t="s">
        <v>592</v>
      </c>
      <c r="DC8" s="777"/>
      <c r="DD8" s="777"/>
      <c r="DE8" s="777"/>
      <c r="DF8" s="778"/>
      <c r="DG8" s="776" t="s">
        <v>516</v>
      </c>
      <c r="DH8" s="777"/>
      <c r="DI8" s="777"/>
      <c r="DJ8" s="777"/>
      <c r="DK8" s="778"/>
      <c r="DL8" s="776" t="s">
        <v>516</v>
      </c>
      <c r="DM8" s="777"/>
      <c r="DN8" s="777"/>
      <c r="DO8" s="777"/>
      <c r="DP8" s="778"/>
      <c r="DQ8" s="776" t="s">
        <v>516</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599</v>
      </c>
      <c r="BT9" s="774"/>
      <c r="BU9" s="774"/>
      <c r="BV9" s="774"/>
      <c r="BW9" s="774"/>
      <c r="BX9" s="774"/>
      <c r="BY9" s="774"/>
      <c r="BZ9" s="774"/>
      <c r="CA9" s="774"/>
      <c r="CB9" s="774"/>
      <c r="CC9" s="774"/>
      <c r="CD9" s="774"/>
      <c r="CE9" s="774"/>
      <c r="CF9" s="774"/>
      <c r="CG9" s="775"/>
      <c r="CH9" s="776">
        <v>6</v>
      </c>
      <c r="CI9" s="777"/>
      <c r="CJ9" s="777"/>
      <c r="CK9" s="777"/>
      <c r="CL9" s="778"/>
      <c r="CM9" s="776">
        <v>34</v>
      </c>
      <c r="CN9" s="777"/>
      <c r="CO9" s="777"/>
      <c r="CP9" s="777"/>
      <c r="CQ9" s="778"/>
      <c r="CR9" s="776">
        <v>3</v>
      </c>
      <c r="CS9" s="777"/>
      <c r="CT9" s="777"/>
      <c r="CU9" s="777"/>
      <c r="CV9" s="778"/>
      <c r="CW9" s="776" t="s">
        <v>516</v>
      </c>
      <c r="CX9" s="777"/>
      <c r="CY9" s="777"/>
      <c r="CZ9" s="777"/>
      <c r="DA9" s="778"/>
      <c r="DB9" s="776" t="s">
        <v>516</v>
      </c>
      <c r="DC9" s="777"/>
      <c r="DD9" s="777"/>
      <c r="DE9" s="777"/>
      <c r="DF9" s="778"/>
      <c r="DG9" s="776" t="s">
        <v>516</v>
      </c>
      <c r="DH9" s="777"/>
      <c r="DI9" s="777"/>
      <c r="DJ9" s="777"/>
      <c r="DK9" s="778"/>
      <c r="DL9" s="776" t="s">
        <v>516</v>
      </c>
      <c r="DM9" s="777"/>
      <c r="DN9" s="777"/>
      <c r="DO9" s="777"/>
      <c r="DP9" s="778"/>
      <c r="DQ9" s="776" t="s">
        <v>516</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600</v>
      </c>
      <c r="BT10" s="774"/>
      <c r="BU10" s="774"/>
      <c r="BV10" s="774"/>
      <c r="BW10" s="774"/>
      <c r="BX10" s="774"/>
      <c r="BY10" s="774"/>
      <c r="BZ10" s="774"/>
      <c r="CA10" s="774"/>
      <c r="CB10" s="774"/>
      <c r="CC10" s="774"/>
      <c r="CD10" s="774"/>
      <c r="CE10" s="774"/>
      <c r="CF10" s="774"/>
      <c r="CG10" s="775"/>
      <c r="CH10" s="776">
        <v>-145</v>
      </c>
      <c r="CI10" s="777"/>
      <c r="CJ10" s="777"/>
      <c r="CK10" s="777"/>
      <c r="CL10" s="778"/>
      <c r="CM10" s="776">
        <v>2394</v>
      </c>
      <c r="CN10" s="777"/>
      <c r="CO10" s="777"/>
      <c r="CP10" s="777"/>
      <c r="CQ10" s="778"/>
      <c r="CR10" s="776">
        <v>17</v>
      </c>
      <c r="CS10" s="777"/>
      <c r="CT10" s="777"/>
      <c r="CU10" s="777"/>
      <c r="CV10" s="778"/>
      <c r="CW10" s="776">
        <v>1</v>
      </c>
      <c r="CX10" s="777"/>
      <c r="CY10" s="777"/>
      <c r="CZ10" s="777"/>
      <c r="DA10" s="778"/>
      <c r="DB10" s="776" t="s">
        <v>516</v>
      </c>
      <c r="DC10" s="777"/>
      <c r="DD10" s="777"/>
      <c r="DE10" s="777"/>
      <c r="DF10" s="778"/>
      <c r="DG10" s="776" t="s">
        <v>516</v>
      </c>
      <c r="DH10" s="777"/>
      <c r="DI10" s="777"/>
      <c r="DJ10" s="777"/>
      <c r="DK10" s="778"/>
      <c r="DL10" s="776" t="s">
        <v>516</v>
      </c>
      <c r="DM10" s="777"/>
      <c r="DN10" s="777"/>
      <c r="DO10" s="777"/>
      <c r="DP10" s="778"/>
      <c r="DQ10" s="776" t="s">
        <v>516</v>
      </c>
      <c r="DR10" s="777"/>
      <c r="DS10" s="777"/>
      <c r="DT10" s="777"/>
      <c r="DU10" s="778"/>
      <c r="DV10" s="773" t="s">
        <v>601</v>
      </c>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20953</v>
      </c>
      <c r="R23" s="793"/>
      <c r="S23" s="793"/>
      <c r="T23" s="793"/>
      <c r="U23" s="793"/>
      <c r="V23" s="793">
        <v>20110</v>
      </c>
      <c r="W23" s="793"/>
      <c r="X23" s="793"/>
      <c r="Y23" s="793"/>
      <c r="Z23" s="793"/>
      <c r="AA23" s="793">
        <v>843</v>
      </c>
      <c r="AB23" s="793"/>
      <c r="AC23" s="793"/>
      <c r="AD23" s="793"/>
      <c r="AE23" s="794"/>
      <c r="AF23" s="795">
        <v>482</v>
      </c>
      <c r="AG23" s="793"/>
      <c r="AH23" s="793"/>
      <c r="AI23" s="793"/>
      <c r="AJ23" s="796"/>
      <c r="AK23" s="797"/>
      <c r="AL23" s="798"/>
      <c r="AM23" s="798"/>
      <c r="AN23" s="798"/>
      <c r="AO23" s="798"/>
      <c r="AP23" s="793">
        <v>19567</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3961</v>
      </c>
      <c r="R28" s="823"/>
      <c r="S28" s="823"/>
      <c r="T28" s="823"/>
      <c r="U28" s="823"/>
      <c r="V28" s="823">
        <v>3831</v>
      </c>
      <c r="W28" s="823"/>
      <c r="X28" s="823"/>
      <c r="Y28" s="823"/>
      <c r="Z28" s="823"/>
      <c r="AA28" s="823">
        <v>130</v>
      </c>
      <c r="AB28" s="823"/>
      <c r="AC28" s="823"/>
      <c r="AD28" s="823"/>
      <c r="AE28" s="824"/>
      <c r="AF28" s="825">
        <v>130</v>
      </c>
      <c r="AG28" s="823"/>
      <c r="AH28" s="823"/>
      <c r="AI28" s="823"/>
      <c r="AJ28" s="826"/>
      <c r="AK28" s="827">
        <v>331</v>
      </c>
      <c r="AL28" s="828"/>
      <c r="AM28" s="828"/>
      <c r="AN28" s="828"/>
      <c r="AO28" s="828"/>
      <c r="AP28" s="828" t="s">
        <v>579</v>
      </c>
      <c r="AQ28" s="828"/>
      <c r="AR28" s="828"/>
      <c r="AS28" s="828"/>
      <c r="AT28" s="828"/>
      <c r="AU28" s="828" t="s">
        <v>579</v>
      </c>
      <c r="AV28" s="828"/>
      <c r="AW28" s="828"/>
      <c r="AX28" s="828"/>
      <c r="AY28" s="828"/>
      <c r="AZ28" s="829" t="s">
        <v>607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3904</v>
      </c>
      <c r="R29" s="784"/>
      <c r="S29" s="784"/>
      <c r="T29" s="784"/>
      <c r="U29" s="784"/>
      <c r="V29" s="784">
        <v>3784</v>
      </c>
      <c r="W29" s="784"/>
      <c r="X29" s="784"/>
      <c r="Y29" s="784"/>
      <c r="Z29" s="784"/>
      <c r="AA29" s="784">
        <v>120</v>
      </c>
      <c r="AB29" s="784"/>
      <c r="AC29" s="784"/>
      <c r="AD29" s="784"/>
      <c r="AE29" s="785"/>
      <c r="AF29" s="786">
        <v>120</v>
      </c>
      <c r="AG29" s="787"/>
      <c r="AH29" s="787"/>
      <c r="AI29" s="787"/>
      <c r="AJ29" s="788"/>
      <c r="AK29" s="834">
        <v>583</v>
      </c>
      <c r="AL29" s="830"/>
      <c r="AM29" s="830"/>
      <c r="AN29" s="830"/>
      <c r="AO29" s="830"/>
      <c r="AP29" s="830" t="s">
        <v>579</v>
      </c>
      <c r="AQ29" s="830"/>
      <c r="AR29" s="830"/>
      <c r="AS29" s="830"/>
      <c r="AT29" s="830"/>
      <c r="AU29" s="830" t="s">
        <v>579</v>
      </c>
      <c r="AV29" s="830"/>
      <c r="AW29" s="830"/>
      <c r="AX29" s="830"/>
      <c r="AY29" s="830"/>
      <c r="AZ29" s="831" t="s">
        <v>607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471</v>
      </c>
      <c r="R30" s="784"/>
      <c r="S30" s="784"/>
      <c r="T30" s="784"/>
      <c r="U30" s="784"/>
      <c r="V30" s="784">
        <v>470</v>
      </c>
      <c r="W30" s="784"/>
      <c r="X30" s="784"/>
      <c r="Y30" s="784"/>
      <c r="Z30" s="784"/>
      <c r="AA30" s="784">
        <v>1</v>
      </c>
      <c r="AB30" s="784"/>
      <c r="AC30" s="784"/>
      <c r="AD30" s="784"/>
      <c r="AE30" s="785"/>
      <c r="AF30" s="786">
        <v>1</v>
      </c>
      <c r="AG30" s="787"/>
      <c r="AH30" s="787"/>
      <c r="AI30" s="787"/>
      <c r="AJ30" s="788"/>
      <c r="AK30" s="834">
        <v>155</v>
      </c>
      <c r="AL30" s="830"/>
      <c r="AM30" s="830"/>
      <c r="AN30" s="830"/>
      <c r="AO30" s="830"/>
      <c r="AP30" s="830" t="s">
        <v>579</v>
      </c>
      <c r="AQ30" s="830"/>
      <c r="AR30" s="830"/>
      <c r="AS30" s="830"/>
      <c r="AT30" s="830"/>
      <c r="AU30" s="830" t="s">
        <v>579</v>
      </c>
      <c r="AV30" s="830"/>
      <c r="AW30" s="830"/>
      <c r="AX30" s="830"/>
      <c r="AY30" s="830"/>
      <c r="AZ30" s="831" t="s">
        <v>607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504</v>
      </c>
      <c r="R31" s="784"/>
      <c r="S31" s="784"/>
      <c r="T31" s="784"/>
      <c r="U31" s="784"/>
      <c r="V31" s="784">
        <v>499</v>
      </c>
      <c r="W31" s="784"/>
      <c r="X31" s="784"/>
      <c r="Y31" s="784"/>
      <c r="Z31" s="784"/>
      <c r="AA31" s="784">
        <v>5</v>
      </c>
      <c r="AB31" s="784"/>
      <c r="AC31" s="784"/>
      <c r="AD31" s="784"/>
      <c r="AE31" s="785"/>
      <c r="AF31" s="786">
        <v>343</v>
      </c>
      <c r="AG31" s="787"/>
      <c r="AH31" s="787"/>
      <c r="AI31" s="787"/>
      <c r="AJ31" s="788"/>
      <c r="AK31" s="834">
        <v>86</v>
      </c>
      <c r="AL31" s="830"/>
      <c r="AM31" s="830"/>
      <c r="AN31" s="830"/>
      <c r="AO31" s="830"/>
      <c r="AP31" s="830">
        <v>1536</v>
      </c>
      <c r="AQ31" s="830"/>
      <c r="AR31" s="830"/>
      <c r="AS31" s="830"/>
      <c r="AT31" s="830"/>
      <c r="AU31" s="830">
        <v>243</v>
      </c>
      <c r="AV31" s="830"/>
      <c r="AW31" s="830"/>
      <c r="AX31" s="830"/>
      <c r="AY31" s="830"/>
      <c r="AZ31" s="831" t="s">
        <v>579</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18</v>
      </c>
      <c r="R32" s="784"/>
      <c r="S32" s="784"/>
      <c r="T32" s="784"/>
      <c r="U32" s="784"/>
      <c r="V32" s="784">
        <v>9</v>
      </c>
      <c r="W32" s="784"/>
      <c r="X32" s="784"/>
      <c r="Y32" s="784"/>
      <c r="Z32" s="784"/>
      <c r="AA32" s="784">
        <v>9</v>
      </c>
      <c r="AB32" s="784"/>
      <c r="AC32" s="784"/>
      <c r="AD32" s="784"/>
      <c r="AE32" s="785"/>
      <c r="AF32" s="786">
        <v>13</v>
      </c>
      <c r="AG32" s="787"/>
      <c r="AH32" s="787"/>
      <c r="AI32" s="787"/>
      <c r="AJ32" s="788"/>
      <c r="AK32" s="834" t="s">
        <v>607</v>
      </c>
      <c r="AL32" s="830"/>
      <c r="AM32" s="830"/>
      <c r="AN32" s="830"/>
      <c r="AO32" s="830"/>
      <c r="AP32" s="830">
        <v>67</v>
      </c>
      <c r="AQ32" s="830"/>
      <c r="AR32" s="830"/>
      <c r="AS32" s="830"/>
      <c r="AT32" s="830"/>
      <c r="AU32" s="830" t="s">
        <v>607</v>
      </c>
      <c r="AV32" s="830"/>
      <c r="AW32" s="830"/>
      <c r="AX32" s="830"/>
      <c r="AY32" s="830"/>
      <c r="AZ32" s="831" t="s">
        <v>579</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631</v>
      </c>
      <c r="R33" s="784"/>
      <c r="S33" s="784"/>
      <c r="T33" s="784"/>
      <c r="U33" s="784"/>
      <c r="V33" s="784">
        <v>631</v>
      </c>
      <c r="W33" s="784"/>
      <c r="X33" s="784"/>
      <c r="Y33" s="784"/>
      <c r="Z33" s="784"/>
      <c r="AA33" s="784">
        <v>0</v>
      </c>
      <c r="AB33" s="784"/>
      <c r="AC33" s="784"/>
      <c r="AD33" s="784"/>
      <c r="AE33" s="785"/>
      <c r="AF33" s="786">
        <v>12</v>
      </c>
      <c r="AG33" s="787"/>
      <c r="AH33" s="787"/>
      <c r="AI33" s="787"/>
      <c r="AJ33" s="788"/>
      <c r="AK33" s="834">
        <v>396</v>
      </c>
      <c r="AL33" s="830"/>
      <c r="AM33" s="830"/>
      <c r="AN33" s="830"/>
      <c r="AO33" s="830"/>
      <c r="AP33" s="830">
        <v>4770</v>
      </c>
      <c r="AQ33" s="830"/>
      <c r="AR33" s="830"/>
      <c r="AS33" s="830"/>
      <c r="AT33" s="830"/>
      <c r="AU33" s="830">
        <v>2647</v>
      </c>
      <c r="AV33" s="830"/>
      <c r="AW33" s="830"/>
      <c r="AX33" s="830"/>
      <c r="AY33" s="830"/>
      <c r="AZ33" s="831" t="s">
        <v>579</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3351</v>
      </c>
      <c r="R34" s="784"/>
      <c r="S34" s="784"/>
      <c r="T34" s="784"/>
      <c r="U34" s="784"/>
      <c r="V34" s="784">
        <v>3115</v>
      </c>
      <c r="W34" s="784"/>
      <c r="X34" s="784"/>
      <c r="Y34" s="784"/>
      <c r="Z34" s="784"/>
      <c r="AA34" s="784">
        <v>236</v>
      </c>
      <c r="AB34" s="784"/>
      <c r="AC34" s="784"/>
      <c r="AD34" s="784"/>
      <c r="AE34" s="785"/>
      <c r="AF34" s="786">
        <v>1997</v>
      </c>
      <c r="AG34" s="787"/>
      <c r="AH34" s="787"/>
      <c r="AI34" s="787"/>
      <c r="AJ34" s="788"/>
      <c r="AK34" s="834">
        <v>351</v>
      </c>
      <c r="AL34" s="830"/>
      <c r="AM34" s="830"/>
      <c r="AN34" s="830"/>
      <c r="AO34" s="830"/>
      <c r="AP34" s="830">
        <v>799</v>
      </c>
      <c r="AQ34" s="830"/>
      <c r="AR34" s="830"/>
      <c r="AS34" s="830"/>
      <c r="AT34" s="830"/>
      <c r="AU34" s="830">
        <v>257</v>
      </c>
      <c r="AV34" s="830"/>
      <c r="AW34" s="830"/>
      <c r="AX34" s="830"/>
      <c r="AY34" s="830"/>
      <c r="AZ34" s="831" t="s">
        <v>579</v>
      </c>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414</v>
      </c>
      <c r="C35" s="781"/>
      <c r="D35" s="781"/>
      <c r="E35" s="781"/>
      <c r="F35" s="781"/>
      <c r="G35" s="781"/>
      <c r="H35" s="781"/>
      <c r="I35" s="781"/>
      <c r="J35" s="781"/>
      <c r="K35" s="781"/>
      <c r="L35" s="781"/>
      <c r="M35" s="781"/>
      <c r="N35" s="781"/>
      <c r="O35" s="781"/>
      <c r="P35" s="782"/>
      <c r="Q35" s="783">
        <v>143</v>
      </c>
      <c r="R35" s="784"/>
      <c r="S35" s="784"/>
      <c r="T35" s="784"/>
      <c r="U35" s="784"/>
      <c r="V35" s="784">
        <v>143</v>
      </c>
      <c r="W35" s="784"/>
      <c r="X35" s="784"/>
      <c r="Y35" s="784"/>
      <c r="Z35" s="784"/>
      <c r="AA35" s="784" t="s">
        <v>607</v>
      </c>
      <c r="AB35" s="784"/>
      <c r="AC35" s="784"/>
      <c r="AD35" s="784"/>
      <c r="AE35" s="785"/>
      <c r="AF35" s="786" t="s">
        <v>131</v>
      </c>
      <c r="AG35" s="787"/>
      <c r="AH35" s="787"/>
      <c r="AI35" s="787"/>
      <c r="AJ35" s="788"/>
      <c r="AK35" s="834">
        <v>113</v>
      </c>
      <c r="AL35" s="830"/>
      <c r="AM35" s="830"/>
      <c r="AN35" s="830"/>
      <c r="AO35" s="830"/>
      <c r="AP35" s="830">
        <v>635</v>
      </c>
      <c r="AQ35" s="830"/>
      <c r="AR35" s="830"/>
      <c r="AS35" s="830"/>
      <c r="AT35" s="830"/>
      <c r="AU35" s="830">
        <v>633</v>
      </c>
      <c r="AV35" s="830"/>
      <c r="AW35" s="830"/>
      <c r="AX35" s="830"/>
      <c r="AY35" s="830"/>
      <c r="AZ35" s="831" t="s">
        <v>579</v>
      </c>
      <c r="BA35" s="831"/>
      <c r="BB35" s="831"/>
      <c r="BC35" s="831"/>
      <c r="BD35" s="831"/>
      <c r="BE35" s="832" t="s">
        <v>415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2616</v>
      </c>
      <c r="AG63" s="844"/>
      <c r="AH63" s="844"/>
      <c r="AI63" s="844"/>
      <c r="AJ63" s="845"/>
      <c r="AK63" s="846"/>
      <c r="AL63" s="841"/>
      <c r="AM63" s="841"/>
      <c r="AN63" s="841"/>
      <c r="AO63" s="841"/>
      <c r="AP63" s="844">
        <v>7807</v>
      </c>
      <c r="AQ63" s="844"/>
      <c r="AR63" s="844"/>
      <c r="AS63" s="844"/>
      <c r="AT63" s="844"/>
      <c r="AU63" s="844">
        <v>3780</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397</v>
      </c>
      <c r="R66" s="734"/>
      <c r="S66" s="734"/>
      <c r="T66" s="734"/>
      <c r="U66" s="735"/>
      <c r="V66" s="733" t="s">
        <v>420</v>
      </c>
      <c r="W66" s="734"/>
      <c r="X66" s="734"/>
      <c r="Y66" s="734"/>
      <c r="Z66" s="735"/>
      <c r="AA66" s="733" t="s">
        <v>399</v>
      </c>
      <c r="AB66" s="734"/>
      <c r="AC66" s="734"/>
      <c r="AD66" s="734"/>
      <c r="AE66" s="735"/>
      <c r="AF66" s="854" t="s">
        <v>421</v>
      </c>
      <c r="AG66" s="815"/>
      <c r="AH66" s="815"/>
      <c r="AI66" s="815"/>
      <c r="AJ66" s="855"/>
      <c r="AK66" s="733" t="s">
        <v>422</v>
      </c>
      <c r="AL66" s="728"/>
      <c r="AM66" s="728"/>
      <c r="AN66" s="728"/>
      <c r="AO66" s="729"/>
      <c r="AP66" s="733" t="s">
        <v>402</v>
      </c>
      <c r="AQ66" s="734"/>
      <c r="AR66" s="734"/>
      <c r="AS66" s="734"/>
      <c r="AT66" s="735"/>
      <c r="AU66" s="733" t="s">
        <v>423</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580</v>
      </c>
      <c r="C68" s="870"/>
      <c r="D68" s="870"/>
      <c r="E68" s="870"/>
      <c r="F68" s="870"/>
      <c r="G68" s="870"/>
      <c r="H68" s="870"/>
      <c r="I68" s="870"/>
      <c r="J68" s="870"/>
      <c r="K68" s="870"/>
      <c r="L68" s="870"/>
      <c r="M68" s="870"/>
      <c r="N68" s="870"/>
      <c r="O68" s="870"/>
      <c r="P68" s="871"/>
      <c r="Q68" s="872">
        <v>30</v>
      </c>
      <c r="R68" s="866"/>
      <c r="S68" s="866"/>
      <c r="T68" s="866"/>
      <c r="U68" s="866"/>
      <c r="V68" s="866">
        <v>26</v>
      </c>
      <c r="W68" s="866"/>
      <c r="X68" s="866"/>
      <c r="Y68" s="866"/>
      <c r="Z68" s="866"/>
      <c r="AA68" s="866">
        <v>4</v>
      </c>
      <c r="AB68" s="866"/>
      <c r="AC68" s="866"/>
      <c r="AD68" s="866"/>
      <c r="AE68" s="866"/>
      <c r="AF68" s="866">
        <v>4</v>
      </c>
      <c r="AG68" s="866"/>
      <c r="AH68" s="866"/>
      <c r="AI68" s="866"/>
      <c r="AJ68" s="866"/>
      <c r="AK68" s="866" t="s">
        <v>591</v>
      </c>
      <c r="AL68" s="866"/>
      <c r="AM68" s="866"/>
      <c r="AN68" s="866"/>
      <c r="AO68" s="866"/>
      <c r="AP68" s="866" t="s">
        <v>591</v>
      </c>
      <c r="AQ68" s="866"/>
      <c r="AR68" s="866"/>
      <c r="AS68" s="866"/>
      <c r="AT68" s="866"/>
      <c r="AU68" s="866" t="s">
        <v>607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581</v>
      </c>
      <c r="C69" s="874"/>
      <c r="D69" s="874"/>
      <c r="E69" s="874"/>
      <c r="F69" s="874"/>
      <c r="G69" s="874"/>
      <c r="H69" s="874"/>
      <c r="I69" s="874"/>
      <c r="J69" s="874"/>
      <c r="K69" s="874"/>
      <c r="L69" s="874"/>
      <c r="M69" s="874"/>
      <c r="N69" s="874"/>
      <c r="O69" s="874"/>
      <c r="P69" s="875"/>
      <c r="Q69" s="876">
        <v>274</v>
      </c>
      <c r="R69" s="830"/>
      <c r="S69" s="830"/>
      <c r="T69" s="830"/>
      <c r="U69" s="830"/>
      <c r="V69" s="830">
        <v>269</v>
      </c>
      <c r="W69" s="830"/>
      <c r="X69" s="830"/>
      <c r="Y69" s="830"/>
      <c r="Z69" s="830"/>
      <c r="AA69" s="830">
        <v>5</v>
      </c>
      <c r="AB69" s="830"/>
      <c r="AC69" s="830"/>
      <c r="AD69" s="830"/>
      <c r="AE69" s="830"/>
      <c r="AF69" s="830">
        <v>5</v>
      </c>
      <c r="AG69" s="830"/>
      <c r="AH69" s="830"/>
      <c r="AI69" s="830"/>
      <c r="AJ69" s="830"/>
      <c r="AK69" s="830" t="s">
        <v>591</v>
      </c>
      <c r="AL69" s="830"/>
      <c r="AM69" s="830"/>
      <c r="AN69" s="830"/>
      <c r="AO69" s="830"/>
      <c r="AP69" s="830">
        <v>52</v>
      </c>
      <c r="AQ69" s="830"/>
      <c r="AR69" s="830"/>
      <c r="AS69" s="830"/>
      <c r="AT69" s="830"/>
      <c r="AU69" s="830">
        <v>23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582</v>
      </c>
      <c r="C70" s="874"/>
      <c r="D70" s="874"/>
      <c r="E70" s="874"/>
      <c r="F70" s="874"/>
      <c r="G70" s="874"/>
      <c r="H70" s="874"/>
      <c r="I70" s="874"/>
      <c r="J70" s="874"/>
      <c r="K70" s="874"/>
      <c r="L70" s="874"/>
      <c r="M70" s="874"/>
      <c r="N70" s="874"/>
      <c r="O70" s="874"/>
      <c r="P70" s="875"/>
      <c r="Q70" s="876">
        <v>1124</v>
      </c>
      <c r="R70" s="830"/>
      <c r="S70" s="830"/>
      <c r="T70" s="830"/>
      <c r="U70" s="830"/>
      <c r="V70" s="830">
        <v>1124</v>
      </c>
      <c r="W70" s="830"/>
      <c r="X70" s="830"/>
      <c r="Y70" s="830"/>
      <c r="Z70" s="830"/>
      <c r="AA70" s="830" t="s">
        <v>591</v>
      </c>
      <c r="AB70" s="830"/>
      <c r="AC70" s="830"/>
      <c r="AD70" s="830"/>
      <c r="AE70" s="830"/>
      <c r="AF70" s="830" t="s">
        <v>592</v>
      </c>
      <c r="AG70" s="830"/>
      <c r="AH70" s="830"/>
      <c r="AI70" s="830"/>
      <c r="AJ70" s="830"/>
      <c r="AK70" s="830">
        <v>3</v>
      </c>
      <c r="AL70" s="830"/>
      <c r="AM70" s="830"/>
      <c r="AN70" s="830"/>
      <c r="AO70" s="830"/>
      <c r="AP70" s="830" t="s">
        <v>592</v>
      </c>
      <c r="AQ70" s="830"/>
      <c r="AR70" s="830"/>
      <c r="AS70" s="830"/>
      <c r="AT70" s="830"/>
      <c r="AU70" s="830" t="s">
        <v>607</v>
      </c>
      <c r="AV70" s="830"/>
      <c r="AW70" s="830"/>
      <c r="AX70" s="830"/>
      <c r="AY70" s="830"/>
      <c r="AZ70" s="832" t="s">
        <v>593</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583</v>
      </c>
      <c r="C71" s="874"/>
      <c r="D71" s="874"/>
      <c r="E71" s="874"/>
      <c r="F71" s="874"/>
      <c r="G71" s="874"/>
      <c r="H71" s="874"/>
      <c r="I71" s="874"/>
      <c r="J71" s="874"/>
      <c r="K71" s="874"/>
      <c r="L71" s="874"/>
      <c r="M71" s="874"/>
      <c r="N71" s="874"/>
      <c r="O71" s="874"/>
      <c r="P71" s="875"/>
      <c r="Q71" s="876">
        <v>154</v>
      </c>
      <c r="R71" s="830"/>
      <c r="S71" s="830"/>
      <c r="T71" s="830"/>
      <c r="U71" s="830"/>
      <c r="V71" s="830">
        <v>154</v>
      </c>
      <c r="W71" s="830"/>
      <c r="X71" s="830"/>
      <c r="Y71" s="830"/>
      <c r="Z71" s="830"/>
      <c r="AA71" s="830" t="s">
        <v>592</v>
      </c>
      <c r="AB71" s="830"/>
      <c r="AC71" s="830"/>
      <c r="AD71" s="830"/>
      <c r="AE71" s="830"/>
      <c r="AF71" s="830" t="s">
        <v>592</v>
      </c>
      <c r="AG71" s="830"/>
      <c r="AH71" s="830"/>
      <c r="AI71" s="830"/>
      <c r="AJ71" s="830"/>
      <c r="AK71" s="830">
        <v>127</v>
      </c>
      <c r="AL71" s="830"/>
      <c r="AM71" s="830"/>
      <c r="AN71" s="830"/>
      <c r="AO71" s="830"/>
      <c r="AP71" s="830">
        <v>1201</v>
      </c>
      <c r="AQ71" s="830"/>
      <c r="AR71" s="830"/>
      <c r="AS71" s="830"/>
      <c r="AT71" s="830"/>
      <c r="AU71" s="830">
        <v>244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584</v>
      </c>
      <c r="C72" s="874"/>
      <c r="D72" s="874"/>
      <c r="E72" s="874"/>
      <c r="F72" s="874"/>
      <c r="G72" s="874"/>
      <c r="H72" s="874"/>
      <c r="I72" s="874"/>
      <c r="J72" s="874"/>
      <c r="K72" s="874"/>
      <c r="L72" s="874"/>
      <c r="M72" s="874"/>
      <c r="N72" s="874"/>
      <c r="O72" s="874"/>
      <c r="P72" s="875"/>
      <c r="Q72" s="876">
        <v>1221</v>
      </c>
      <c r="R72" s="830"/>
      <c r="S72" s="830"/>
      <c r="T72" s="830"/>
      <c r="U72" s="830"/>
      <c r="V72" s="830">
        <v>1221</v>
      </c>
      <c r="W72" s="830"/>
      <c r="X72" s="830"/>
      <c r="Y72" s="830"/>
      <c r="Z72" s="830"/>
      <c r="AA72" s="830" t="s">
        <v>592</v>
      </c>
      <c r="AB72" s="830"/>
      <c r="AC72" s="830"/>
      <c r="AD72" s="830"/>
      <c r="AE72" s="830"/>
      <c r="AF72" s="830" t="s">
        <v>592</v>
      </c>
      <c r="AG72" s="830"/>
      <c r="AH72" s="830"/>
      <c r="AI72" s="830"/>
      <c r="AJ72" s="830"/>
      <c r="AK72" s="830">
        <v>962</v>
      </c>
      <c r="AL72" s="830"/>
      <c r="AM72" s="830"/>
      <c r="AN72" s="830"/>
      <c r="AO72" s="830"/>
      <c r="AP72" s="830">
        <v>2591</v>
      </c>
      <c r="AQ72" s="830"/>
      <c r="AR72" s="830"/>
      <c r="AS72" s="830"/>
      <c r="AT72" s="830"/>
      <c r="AU72" s="830">
        <v>276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585</v>
      </c>
      <c r="C73" s="874"/>
      <c r="D73" s="874"/>
      <c r="E73" s="874"/>
      <c r="F73" s="874"/>
      <c r="G73" s="874"/>
      <c r="H73" s="874"/>
      <c r="I73" s="874"/>
      <c r="J73" s="874"/>
      <c r="K73" s="874"/>
      <c r="L73" s="874"/>
      <c r="M73" s="874"/>
      <c r="N73" s="874"/>
      <c r="O73" s="874"/>
      <c r="P73" s="875"/>
      <c r="Q73" s="876">
        <v>24</v>
      </c>
      <c r="R73" s="830"/>
      <c r="S73" s="830"/>
      <c r="T73" s="830"/>
      <c r="U73" s="830"/>
      <c r="V73" s="830">
        <v>24</v>
      </c>
      <c r="W73" s="830"/>
      <c r="X73" s="830"/>
      <c r="Y73" s="830"/>
      <c r="Z73" s="830"/>
      <c r="AA73" s="830" t="s">
        <v>592</v>
      </c>
      <c r="AB73" s="830"/>
      <c r="AC73" s="830"/>
      <c r="AD73" s="830"/>
      <c r="AE73" s="830"/>
      <c r="AF73" s="830" t="s">
        <v>592</v>
      </c>
      <c r="AG73" s="830"/>
      <c r="AH73" s="830"/>
      <c r="AI73" s="830"/>
      <c r="AJ73" s="830"/>
      <c r="AK73" s="830">
        <v>22</v>
      </c>
      <c r="AL73" s="830"/>
      <c r="AM73" s="830"/>
      <c r="AN73" s="830"/>
      <c r="AO73" s="830"/>
      <c r="AP73" s="830" t="s">
        <v>592</v>
      </c>
      <c r="AQ73" s="830"/>
      <c r="AR73" s="830"/>
      <c r="AS73" s="830"/>
      <c r="AT73" s="830"/>
      <c r="AU73" s="830" t="s">
        <v>607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586</v>
      </c>
      <c r="C74" s="874"/>
      <c r="D74" s="874"/>
      <c r="E74" s="874"/>
      <c r="F74" s="874"/>
      <c r="G74" s="874"/>
      <c r="H74" s="874"/>
      <c r="I74" s="874"/>
      <c r="J74" s="874"/>
      <c r="K74" s="874"/>
      <c r="L74" s="874"/>
      <c r="M74" s="874"/>
      <c r="N74" s="874"/>
      <c r="O74" s="874"/>
      <c r="P74" s="875"/>
      <c r="Q74" s="876">
        <v>1410</v>
      </c>
      <c r="R74" s="830"/>
      <c r="S74" s="830"/>
      <c r="T74" s="830"/>
      <c r="U74" s="830"/>
      <c r="V74" s="830">
        <v>1410</v>
      </c>
      <c r="W74" s="830"/>
      <c r="X74" s="830"/>
      <c r="Y74" s="830"/>
      <c r="Z74" s="830"/>
      <c r="AA74" s="830" t="s">
        <v>592</v>
      </c>
      <c r="AB74" s="830"/>
      <c r="AC74" s="830"/>
      <c r="AD74" s="830"/>
      <c r="AE74" s="830"/>
      <c r="AF74" s="830" t="s">
        <v>592</v>
      </c>
      <c r="AG74" s="830"/>
      <c r="AH74" s="830"/>
      <c r="AI74" s="830"/>
      <c r="AJ74" s="830"/>
      <c r="AK74" s="830">
        <v>3</v>
      </c>
      <c r="AL74" s="830"/>
      <c r="AM74" s="830"/>
      <c r="AN74" s="830"/>
      <c r="AO74" s="830"/>
      <c r="AP74" s="830">
        <v>3731</v>
      </c>
      <c r="AQ74" s="830"/>
      <c r="AR74" s="830"/>
      <c r="AS74" s="830"/>
      <c r="AT74" s="830"/>
      <c r="AU74" s="830" t="s">
        <v>607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587</v>
      </c>
      <c r="C75" s="874"/>
      <c r="D75" s="874"/>
      <c r="E75" s="874"/>
      <c r="F75" s="874"/>
      <c r="G75" s="874"/>
      <c r="H75" s="874"/>
      <c r="I75" s="874"/>
      <c r="J75" s="874"/>
      <c r="K75" s="874"/>
      <c r="L75" s="874"/>
      <c r="M75" s="874"/>
      <c r="N75" s="874"/>
      <c r="O75" s="874"/>
      <c r="P75" s="875"/>
      <c r="Q75" s="877">
        <v>955</v>
      </c>
      <c r="R75" s="878"/>
      <c r="S75" s="878"/>
      <c r="T75" s="878"/>
      <c r="U75" s="834"/>
      <c r="V75" s="879">
        <v>936</v>
      </c>
      <c r="W75" s="878"/>
      <c r="X75" s="878"/>
      <c r="Y75" s="878"/>
      <c r="Z75" s="834"/>
      <c r="AA75" s="879">
        <v>19</v>
      </c>
      <c r="AB75" s="878"/>
      <c r="AC75" s="878"/>
      <c r="AD75" s="878"/>
      <c r="AE75" s="834"/>
      <c r="AF75" s="879">
        <v>19</v>
      </c>
      <c r="AG75" s="878"/>
      <c r="AH75" s="878"/>
      <c r="AI75" s="878"/>
      <c r="AJ75" s="834"/>
      <c r="AK75" s="879">
        <v>1</v>
      </c>
      <c r="AL75" s="878"/>
      <c r="AM75" s="878"/>
      <c r="AN75" s="878"/>
      <c r="AO75" s="834"/>
      <c r="AP75" s="879">
        <v>866</v>
      </c>
      <c r="AQ75" s="878"/>
      <c r="AR75" s="878"/>
      <c r="AS75" s="878"/>
      <c r="AT75" s="834"/>
      <c r="AU75" s="879">
        <v>628</v>
      </c>
      <c r="AV75" s="878"/>
      <c r="AW75" s="878"/>
      <c r="AX75" s="878"/>
      <c r="AY75" s="834"/>
      <c r="AZ75" s="832" t="s">
        <v>594</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588</v>
      </c>
      <c r="C76" s="874"/>
      <c r="D76" s="874"/>
      <c r="E76" s="874"/>
      <c r="F76" s="874"/>
      <c r="G76" s="874"/>
      <c r="H76" s="874"/>
      <c r="I76" s="874"/>
      <c r="J76" s="874"/>
      <c r="K76" s="874"/>
      <c r="L76" s="874"/>
      <c r="M76" s="874"/>
      <c r="N76" s="874"/>
      <c r="O76" s="874"/>
      <c r="P76" s="875"/>
      <c r="Q76" s="877">
        <v>62</v>
      </c>
      <c r="R76" s="878"/>
      <c r="S76" s="878"/>
      <c r="T76" s="878"/>
      <c r="U76" s="834"/>
      <c r="V76" s="879">
        <v>57</v>
      </c>
      <c r="W76" s="878"/>
      <c r="X76" s="878"/>
      <c r="Y76" s="878"/>
      <c r="Z76" s="834"/>
      <c r="AA76" s="879">
        <v>5</v>
      </c>
      <c r="AB76" s="878"/>
      <c r="AC76" s="878"/>
      <c r="AD76" s="878"/>
      <c r="AE76" s="834"/>
      <c r="AF76" s="879">
        <v>5</v>
      </c>
      <c r="AG76" s="878"/>
      <c r="AH76" s="878"/>
      <c r="AI76" s="878"/>
      <c r="AJ76" s="834"/>
      <c r="AK76" s="879" t="s">
        <v>592</v>
      </c>
      <c r="AL76" s="878"/>
      <c r="AM76" s="878"/>
      <c r="AN76" s="878"/>
      <c r="AO76" s="834"/>
      <c r="AP76" s="879" t="s">
        <v>592</v>
      </c>
      <c r="AQ76" s="878"/>
      <c r="AR76" s="878"/>
      <c r="AS76" s="878"/>
      <c r="AT76" s="834"/>
      <c r="AU76" s="879" t="s">
        <v>607</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589</v>
      </c>
      <c r="C77" s="874"/>
      <c r="D77" s="874"/>
      <c r="E77" s="874"/>
      <c r="F77" s="874"/>
      <c r="G77" s="874"/>
      <c r="H77" s="874"/>
      <c r="I77" s="874"/>
      <c r="J77" s="874"/>
      <c r="K77" s="874"/>
      <c r="L77" s="874"/>
      <c r="M77" s="874"/>
      <c r="N77" s="874"/>
      <c r="O77" s="874"/>
      <c r="P77" s="875"/>
      <c r="Q77" s="877">
        <v>343</v>
      </c>
      <c r="R77" s="878"/>
      <c r="S77" s="878"/>
      <c r="T77" s="878"/>
      <c r="U77" s="834"/>
      <c r="V77" s="879">
        <v>229</v>
      </c>
      <c r="W77" s="878"/>
      <c r="X77" s="878"/>
      <c r="Y77" s="878"/>
      <c r="Z77" s="834"/>
      <c r="AA77" s="879">
        <v>114</v>
      </c>
      <c r="AB77" s="878"/>
      <c r="AC77" s="878"/>
      <c r="AD77" s="878"/>
      <c r="AE77" s="834"/>
      <c r="AF77" s="879">
        <v>114</v>
      </c>
      <c r="AG77" s="878"/>
      <c r="AH77" s="878"/>
      <c r="AI77" s="878"/>
      <c r="AJ77" s="834"/>
      <c r="AK77" s="879">
        <v>133</v>
      </c>
      <c r="AL77" s="878"/>
      <c r="AM77" s="878"/>
      <c r="AN77" s="878"/>
      <c r="AO77" s="834"/>
      <c r="AP77" s="879" t="s">
        <v>592</v>
      </c>
      <c r="AQ77" s="878"/>
      <c r="AR77" s="878"/>
      <c r="AS77" s="878"/>
      <c r="AT77" s="834"/>
      <c r="AU77" s="879" t="s">
        <v>607</v>
      </c>
      <c r="AV77" s="878"/>
      <c r="AW77" s="878"/>
      <c r="AX77" s="878"/>
      <c r="AY77" s="834"/>
      <c r="AZ77" s="832" t="s">
        <v>595</v>
      </c>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590</v>
      </c>
      <c r="C78" s="874"/>
      <c r="D78" s="874"/>
      <c r="E78" s="874"/>
      <c r="F78" s="874"/>
      <c r="G78" s="874"/>
      <c r="H78" s="874"/>
      <c r="I78" s="874"/>
      <c r="J78" s="874"/>
      <c r="K78" s="874"/>
      <c r="L78" s="874"/>
      <c r="M78" s="874"/>
      <c r="N78" s="874"/>
      <c r="O78" s="874"/>
      <c r="P78" s="875"/>
      <c r="Q78" s="876">
        <v>204864</v>
      </c>
      <c r="R78" s="830"/>
      <c r="S78" s="830"/>
      <c r="T78" s="830"/>
      <c r="U78" s="830"/>
      <c r="V78" s="830">
        <v>198243</v>
      </c>
      <c r="W78" s="830"/>
      <c r="X78" s="830"/>
      <c r="Y78" s="830"/>
      <c r="Z78" s="830"/>
      <c r="AA78" s="830">
        <v>6621</v>
      </c>
      <c r="AB78" s="830"/>
      <c r="AC78" s="830"/>
      <c r="AD78" s="830"/>
      <c r="AE78" s="830"/>
      <c r="AF78" s="830">
        <v>6621</v>
      </c>
      <c r="AG78" s="830"/>
      <c r="AH78" s="830"/>
      <c r="AI78" s="830"/>
      <c r="AJ78" s="830"/>
      <c r="AK78" s="830" t="s">
        <v>592</v>
      </c>
      <c r="AL78" s="830"/>
      <c r="AM78" s="830"/>
      <c r="AN78" s="830"/>
      <c r="AO78" s="830"/>
      <c r="AP78" s="830" t="s">
        <v>592</v>
      </c>
      <c r="AQ78" s="830"/>
      <c r="AR78" s="830"/>
      <c r="AS78" s="830"/>
      <c r="AT78" s="830"/>
      <c r="AU78" s="830" t="s">
        <v>607</v>
      </c>
      <c r="AV78" s="830"/>
      <c r="AW78" s="830"/>
      <c r="AX78" s="830"/>
      <c r="AY78" s="830"/>
      <c r="AZ78" s="832" t="s">
        <v>596</v>
      </c>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6768</v>
      </c>
      <c r="AG88" s="844"/>
      <c r="AH88" s="844"/>
      <c r="AI88" s="844"/>
      <c r="AJ88" s="844"/>
      <c r="AK88" s="841"/>
      <c r="AL88" s="841"/>
      <c r="AM88" s="841"/>
      <c r="AN88" s="841"/>
      <c r="AO88" s="841"/>
      <c r="AP88" s="844">
        <v>8441</v>
      </c>
      <c r="AQ88" s="844"/>
      <c r="AR88" s="844"/>
      <c r="AS88" s="844"/>
      <c r="AT88" s="844"/>
      <c r="AU88" s="844">
        <v>1171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41</v>
      </c>
      <c r="CS102" s="852"/>
      <c r="CT102" s="852"/>
      <c r="CU102" s="852"/>
      <c r="CV102" s="891"/>
      <c r="CW102" s="890">
        <v>8</v>
      </c>
      <c r="CX102" s="852"/>
      <c r="CY102" s="852"/>
      <c r="CZ102" s="852"/>
      <c r="DA102" s="891"/>
      <c r="DB102" s="890" t="s">
        <v>607</v>
      </c>
      <c r="DC102" s="852"/>
      <c r="DD102" s="852"/>
      <c r="DE102" s="852"/>
      <c r="DF102" s="891"/>
      <c r="DG102" s="890" t="s">
        <v>607</v>
      </c>
      <c r="DH102" s="852"/>
      <c r="DI102" s="852"/>
      <c r="DJ102" s="852"/>
      <c r="DK102" s="891"/>
      <c r="DL102" s="890" t="s">
        <v>607</v>
      </c>
      <c r="DM102" s="852"/>
      <c r="DN102" s="852"/>
      <c r="DO102" s="852"/>
      <c r="DP102" s="891"/>
      <c r="DQ102" s="890" t="s">
        <v>607</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309</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309</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309</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2343317</v>
      </c>
      <c r="AB110" s="900"/>
      <c r="AC110" s="900"/>
      <c r="AD110" s="900"/>
      <c r="AE110" s="901"/>
      <c r="AF110" s="902">
        <v>2158730</v>
      </c>
      <c r="AG110" s="900"/>
      <c r="AH110" s="900"/>
      <c r="AI110" s="900"/>
      <c r="AJ110" s="901"/>
      <c r="AK110" s="902">
        <v>2002223</v>
      </c>
      <c r="AL110" s="900"/>
      <c r="AM110" s="900"/>
      <c r="AN110" s="900"/>
      <c r="AO110" s="901"/>
      <c r="AP110" s="903">
        <v>23.6</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22713839</v>
      </c>
      <c r="BR110" s="931"/>
      <c r="BS110" s="931"/>
      <c r="BT110" s="931"/>
      <c r="BU110" s="931"/>
      <c r="BV110" s="931">
        <v>21509264</v>
      </c>
      <c r="BW110" s="931"/>
      <c r="BX110" s="931"/>
      <c r="BY110" s="931"/>
      <c r="BZ110" s="931"/>
      <c r="CA110" s="931">
        <v>19567581</v>
      </c>
      <c r="CB110" s="931"/>
      <c r="CC110" s="931"/>
      <c r="CD110" s="931"/>
      <c r="CE110" s="931"/>
      <c r="CF110" s="944">
        <v>230.7</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441</v>
      </c>
      <c r="DM110" s="931"/>
      <c r="DN110" s="931"/>
      <c r="DO110" s="931"/>
      <c r="DP110" s="931"/>
      <c r="DQ110" s="931" t="s">
        <v>131</v>
      </c>
      <c r="DR110" s="931"/>
      <c r="DS110" s="931"/>
      <c r="DT110" s="931"/>
      <c r="DU110" s="931"/>
      <c r="DV110" s="932" t="s">
        <v>441</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441</v>
      </c>
      <c r="AL111" s="938"/>
      <c r="AM111" s="938"/>
      <c r="AN111" s="938"/>
      <c r="AO111" s="939"/>
      <c r="AP111" s="941" t="s">
        <v>131</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131</v>
      </c>
      <c r="BR111" s="926"/>
      <c r="BS111" s="926"/>
      <c r="BT111" s="926"/>
      <c r="BU111" s="926"/>
      <c r="BV111" s="926" t="s">
        <v>441</v>
      </c>
      <c r="BW111" s="926"/>
      <c r="BX111" s="926"/>
      <c r="BY111" s="926"/>
      <c r="BZ111" s="926"/>
      <c r="CA111" s="926" t="s">
        <v>131</v>
      </c>
      <c r="CB111" s="926"/>
      <c r="CC111" s="926"/>
      <c r="CD111" s="926"/>
      <c r="CE111" s="926"/>
      <c r="CF111" s="920" t="s">
        <v>131</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441</v>
      </c>
      <c r="AL112" s="959"/>
      <c r="AM112" s="959"/>
      <c r="AN112" s="959"/>
      <c r="AO112" s="960"/>
      <c r="AP112" s="962" t="s">
        <v>131</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4529381</v>
      </c>
      <c r="BR112" s="926"/>
      <c r="BS112" s="926"/>
      <c r="BT112" s="926"/>
      <c r="BU112" s="926"/>
      <c r="BV112" s="926">
        <v>4116370</v>
      </c>
      <c r="BW112" s="926"/>
      <c r="BX112" s="926"/>
      <c r="BY112" s="926"/>
      <c r="BZ112" s="926"/>
      <c r="CA112" s="926">
        <v>3780436</v>
      </c>
      <c r="CB112" s="926"/>
      <c r="CC112" s="926"/>
      <c r="CD112" s="926"/>
      <c r="CE112" s="926"/>
      <c r="CF112" s="920">
        <v>44.6</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441</v>
      </c>
      <c r="DR112" s="926"/>
      <c r="DS112" s="926"/>
      <c r="DT112" s="926"/>
      <c r="DU112" s="926"/>
      <c r="DV112" s="927" t="s">
        <v>441</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400207</v>
      </c>
      <c r="AB113" s="938"/>
      <c r="AC113" s="938"/>
      <c r="AD113" s="938"/>
      <c r="AE113" s="939"/>
      <c r="AF113" s="940">
        <v>391293</v>
      </c>
      <c r="AG113" s="938"/>
      <c r="AH113" s="938"/>
      <c r="AI113" s="938"/>
      <c r="AJ113" s="939"/>
      <c r="AK113" s="940">
        <v>387491</v>
      </c>
      <c r="AL113" s="938"/>
      <c r="AM113" s="938"/>
      <c r="AN113" s="938"/>
      <c r="AO113" s="939"/>
      <c r="AP113" s="941">
        <v>4.5999999999999996</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1036486</v>
      </c>
      <c r="BR113" s="926"/>
      <c r="BS113" s="926"/>
      <c r="BT113" s="926"/>
      <c r="BU113" s="926"/>
      <c r="BV113" s="926">
        <v>1277045</v>
      </c>
      <c r="BW113" s="926"/>
      <c r="BX113" s="926"/>
      <c r="BY113" s="926"/>
      <c r="BZ113" s="926"/>
      <c r="CA113" s="926">
        <v>1171144</v>
      </c>
      <c r="CB113" s="926"/>
      <c r="CC113" s="926"/>
      <c r="CD113" s="926"/>
      <c r="CE113" s="926"/>
      <c r="CF113" s="920">
        <v>13.8</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441</v>
      </c>
      <c r="DR113" s="959"/>
      <c r="DS113" s="959"/>
      <c r="DT113" s="959"/>
      <c r="DU113" s="960"/>
      <c r="DV113" s="962" t="s">
        <v>131</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129822</v>
      </c>
      <c r="AB114" s="959"/>
      <c r="AC114" s="959"/>
      <c r="AD114" s="959"/>
      <c r="AE114" s="960"/>
      <c r="AF114" s="961">
        <v>119090</v>
      </c>
      <c r="AG114" s="959"/>
      <c r="AH114" s="959"/>
      <c r="AI114" s="959"/>
      <c r="AJ114" s="960"/>
      <c r="AK114" s="961">
        <v>139801</v>
      </c>
      <c r="AL114" s="959"/>
      <c r="AM114" s="959"/>
      <c r="AN114" s="959"/>
      <c r="AO114" s="960"/>
      <c r="AP114" s="962">
        <v>1.6</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2822180</v>
      </c>
      <c r="BR114" s="926"/>
      <c r="BS114" s="926"/>
      <c r="BT114" s="926"/>
      <c r="BU114" s="926"/>
      <c r="BV114" s="926">
        <v>2832417</v>
      </c>
      <c r="BW114" s="926"/>
      <c r="BX114" s="926"/>
      <c r="BY114" s="926"/>
      <c r="BZ114" s="926"/>
      <c r="CA114" s="926">
        <v>2799762</v>
      </c>
      <c r="CB114" s="926"/>
      <c r="CC114" s="926"/>
      <c r="CD114" s="926"/>
      <c r="CE114" s="926"/>
      <c r="CF114" s="920">
        <v>33</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441</v>
      </c>
      <c r="AB115" s="938"/>
      <c r="AC115" s="938"/>
      <c r="AD115" s="938"/>
      <c r="AE115" s="939"/>
      <c r="AF115" s="940" t="s">
        <v>131</v>
      </c>
      <c r="AG115" s="938"/>
      <c r="AH115" s="938"/>
      <c r="AI115" s="938"/>
      <c r="AJ115" s="939"/>
      <c r="AK115" s="940" t="s">
        <v>131</v>
      </c>
      <c r="AL115" s="938"/>
      <c r="AM115" s="938"/>
      <c r="AN115" s="938"/>
      <c r="AO115" s="939"/>
      <c r="AP115" s="941" t="s">
        <v>131</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v>76</v>
      </c>
      <c r="BR115" s="926"/>
      <c r="BS115" s="926"/>
      <c r="BT115" s="926"/>
      <c r="BU115" s="926"/>
      <c r="BV115" s="926">
        <v>53</v>
      </c>
      <c r="BW115" s="926"/>
      <c r="BX115" s="926"/>
      <c r="BY115" s="926"/>
      <c r="BZ115" s="926"/>
      <c r="CA115" s="926">
        <v>31</v>
      </c>
      <c r="CB115" s="926"/>
      <c r="CC115" s="926"/>
      <c r="CD115" s="926"/>
      <c r="CE115" s="926"/>
      <c r="CF115" s="920">
        <v>0</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441</v>
      </c>
      <c r="DR115" s="959"/>
      <c r="DS115" s="959"/>
      <c r="DT115" s="959"/>
      <c r="DU115" s="960"/>
      <c r="DV115" s="962" t="s">
        <v>131</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44</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441</v>
      </c>
      <c r="DH116" s="959"/>
      <c r="DI116" s="959"/>
      <c r="DJ116" s="959"/>
      <c r="DK116" s="960"/>
      <c r="DL116" s="961" t="s">
        <v>131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2873390</v>
      </c>
      <c r="AB117" s="979"/>
      <c r="AC117" s="979"/>
      <c r="AD117" s="979"/>
      <c r="AE117" s="980"/>
      <c r="AF117" s="981">
        <v>2669113</v>
      </c>
      <c r="AG117" s="979"/>
      <c r="AH117" s="979"/>
      <c r="AI117" s="979"/>
      <c r="AJ117" s="980"/>
      <c r="AK117" s="981">
        <v>2529515</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309</v>
      </c>
      <c r="AL118" s="893"/>
      <c r="AM118" s="893"/>
      <c r="AN118" s="893"/>
      <c r="AO118" s="894"/>
      <c r="AP118" s="970" t="s">
        <v>435</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441</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441</v>
      </c>
      <c r="DW118" s="963"/>
      <c r="DX118" s="963"/>
      <c r="DY118" s="963"/>
      <c r="DZ118" s="964"/>
    </row>
    <row r="119" spans="1:130" s="230" customFormat="1" ht="26.25" customHeight="1" x14ac:dyDescent="0.15">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441</v>
      </c>
      <c r="AL119" s="900"/>
      <c r="AM119" s="900"/>
      <c r="AN119" s="900"/>
      <c r="AO119" s="901"/>
      <c r="AP119" s="903" t="s">
        <v>131</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466</v>
      </c>
      <c r="BP119" s="1005"/>
      <c r="BQ119" s="999">
        <v>31101962</v>
      </c>
      <c r="BR119" s="1000"/>
      <c r="BS119" s="1000"/>
      <c r="BT119" s="1000"/>
      <c r="BU119" s="1000"/>
      <c r="BV119" s="1000">
        <v>29735149</v>
      </c>
      <c r="BW119" s="1000"/>
      <c r="BX119" s="1000"/>
      <c r="BY119" s="1000"/>
      <c r="BZ119" s="1000"/>
      <c r="CA119" s="1000">
        <v>27318954</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15">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441</v>
      </c>
      <c r="AG120" s="959"/>
      <c r="AH120" s="959"/>
      <c r="AI120" s="959"/>
      <c r="AJ120" s="960"/>
      <c r="AK120" s="961" t="s">
        <v>441</v>
      </c>
      <c r="AL120" s="959"/>
      <c r="AM120" s="959"/>
      <c r="AN120" s="959"/>
      <c r="AO120" s="960"/>
      <c r="AP120" s="962" t="s">
        <v>131</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4798160</v>
      </c>
      <c r="BR120" s="931"/>
      <c r="BS120" s="931"/>
      <c r="BT120" s="931"/>
      <c r="BU120" s="931"/>
      <c r="BV120" s="931">
        <v>6847078</v>
      </c>
      <c r="BW120" s="931"/>
      <c r="BX120" s="931"/>
      <c r="BY120" s="931"/>
      <c r="BZ120" s="931"/>
      <c r="CA120" s="931">
        <v>6810648</v>
      </c>
      <c r="CB120" s="931"/>
      <c r="CC120" s="931"/>
      <c r="CD120" s="931"/>
      <c r="CE120" s="931"/>
      <c r="CF120" s="944">
        <v>80.3</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3008043</v>
      </c>
      <c r="DH120" s="931"/>
      <c r="DI120" s="931"/>
      <c r="DJ120" s="931"/>
      <c r="DK120" s="931"/>
      <c r="DL120" s="931">
        <v>2760419</v>
      </c>
      <c r="DM120" s="931"/>
      <c r="DN120" s="931"/>
      <c r="DO120" s="931"/>
      <c r="DP120" s="931"/>
      <c r="DQ120" s="931">
        <v>2647193</v>
      </c>
      <c r="DR120" s="931"/>
      <c r="DS120" s="931"/>
      <c r="DT120" s="931"/>
      <c r="DU120" s="931"/>
      <c r="DV120" s="932">
        <v>31.2</v>
      </c>
      <c r="DW120" s="932"/>
      <c r="DX120" s="932"/>
      <c r="DY120" s="932"/>
      <c r="DZ120" s="933"/>
    </row>
    <row r="121" spans="1:130" s="230" customFormat="1" ht="26.25" customHeight="1" x14ac:dyDescent="0.15">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441</v>
      </c>
      <c r="AB121" s="959"/>
      <c r="AC121" s="959"/>
      <c r="AD121" s="959"/>
      <c r="AE121" s="960"/>
      <c r="AF121" s="961" t="s">
        <v>131</v>
      </c>
      <c r="AG121" s="959"/>
      <c r="AH121" s="959"/>
      <c r="AI121" s="959"/>
      <c r="AJ121" s="960"/>
      <c r="AK121" s="961" t="s">
        <v>131</v>
      </c>
      <c r="AL121" s="959"/>
      <c r="AM121" s="959"/>
      <c r="AN121" s="959"/>
      <c r="AO121" s="960"/>
      <c r="AP121" s="962" t="s">
        <v>441</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3085</v>
      </c>
      <c r="BR121" s="926"/>
      <c r="BS121" s="926"/>
      <c r="BT121" s="926"/>
      <c r="BU121" s="926"/>
      <c r="BV121" s="926">
        <v>2165</v>
      </c>
      <c r="BW121" s="926"/>
      <c r="BX121" s="926"/>
      <c r="BY121" s="926"/>
      <c r="BZ121" s="926"/>
      <c r="CA121" s="926">
        <v>1134</v>
      </c>
      <c r="CB121" s="926"/>
      <c r="CC121" s="926"/>
      <c r="CD121" s="926"/>
      <c r="CE121" s="926"/>
      <c r="CF121" s="920">
        <v>0</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v>929452</v>
      </c>
      <c r="DH121" s="926"/>
      <c r="DI121" s="926"/>
      <c r="DJ121" s="926"/>
      <c r="DK121" s="926"/>
      <c r="DL121" s="926">
        <v>828183</v>
      </c>
      <c r="DM121" s="926"/>
      <c r="DN121" s="926"/>
      <c r="DO121" s="926"/>
      <c r="DP121" s="926"/>
      <c r="DQ121" s="926">
        <v>633300</v>
      </c>
      <c r="DR121" s="926"/>
      <c r="DS121" s="926"/>
      <c r="DT121" s="926"/>
      <c r="DU121" s="926"/>
      <c r="DV121" s="927">
        <v>7.5</v>
      </c>
      <c r="DW121" s="927"/>
      <c r="DX121" s="927"/>
      <c r="DY121" s="927"/>
      <c r="DZ121" s="928"/>
    </row>
    <row r="122" spans="1:130" s="230" customFormat="1" ht="26.25" customHeight="1" x14ac:dyDescent="0.15">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441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23890241</v>
      </c>
      <c r="BR122" s="1000"/>
      <c r="BS122" s="1000"/>
      <c r="BT122" s="1000"/>
      <c r="BU122" s="1000"/>
      <c r="BV122" s="1000">
        <v>22824104</v>
      </c>
      <c r="BW122" s="1000"/>
      <c r="BX122" s="1000"/>
      <c r="BY122" s="1000"/>
      <c r="BZ122" s="1000"/>
      <c r="CA122" s="1000">
        <v>21472128</v>
      </c>
      <c r="CB122" s="1000"/>
      <c r="CC122" s="1000"/>
      <c r="CD122" s="1000"/>
      <c r="CE122" s="1000"/>
      <c r="CF122" s="1017">
        <v>253.1</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v>314860</v>
      </c>
      <c r="DH122" s="926"/>
      <c r="DI122" s="926"/>
      <c r="DJ122" s="926"/>
      <c r="DK122" s="926"/>
      <c r="DL122" s="926">
        <v>263492</v>
      </c>
      <c r="DM122" s="926"/>
      <c r="DN122" s="926"/>
      <c r="DO122" s="926"/>
      <c r="DP122" s="926"/>
      <c r="DQ122" s="926">
        <v>257260</v>
      </c>
      <c r="DR122" s="926"/>
      <c r="DS122" s="926"/>
      <c r="DT122" s="926"/>
      <c r="DU122" s="926"/>
      <c r="DV122" s="927">
        <v>3</v>
      </c>
      <c r="DW122" s="927"/>
      <c r="DX122" s="927"/>
      <c r="DY122" s="927"/>
      <c r="DZ122" s="928"/>
    </row>
    <row r="123" spans="1:130" s="230" customFormat="1" ht="26.25" customHeight="1" x14ac:dyDescent="0.15">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441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477</v>
      </c>
      <c r="BP123" s="1005"/>
      <c r="BQ123" s="1063">
        <v>28691486</v>
      </c>
      <c r="BR123" s="1064"/>
      <c r="BS123" s="1064"/>
      <c r="BT123" s="1064"/>
      <c r="BU123" s="1064"/>
      <c r="BV123" s="1064">
        <v>29673347</v>
      </c>
      <c r="BW123" s="1064"/>
      <c r="BX123" s="1064"/>
      <c r="BY123" s="1064"/>
      <c r="BZ123" s="1064"/>
      <c r="CA123" s="1064">
        <v>28283910</v>
      </c>
      <c r="CB123" s="1064"/>
      <c r="CC123" s="1064"/>
      <c r="CD123" s="1064"/>
      <c r="CE123" s="1064"/>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v>277026</v>
      </c>
      <c r="DH123" s="959"/>
      <c r="DI123" s="959"/>
      <c r="DJ123" s="959"/>
      <c r="DK123" s="960"/>
      <c r="DL123" s="961">
        <v>264276</v>
      </c>
      <c r="DM123" s="959"/>
      <c r="DN123" s="959"/>
      <c r="DO123" s="959"/>
      <c r="DP123" s="960"/>
      <c r="DQ123" s="961">
        <v>242683</v>
      </c>
      <c r="DR123" s="959"/>
      <c r="DS123" s="959"/>
      <c r="DT123" s="959"/>
      <c r="DU123" s="960"/>
      <c r="DV123" s="962">
        <v>2.9</v>
      </c>
      <c r="DW123" s="963"/>
      <c r="DX123" s="963"/>
      <c r="DY123" s="963"/>
      <c r="DZ123" s="964"/>
    </row>
    <row r="124" spans="1:130" s="230" customFormat="1" ht="26.25" customHeight="1" thickBot="1" x14ac:dyDescent="0.2">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441</v>
      </c>
      <c r="AB124" s="959"/>
      <c r="AC124" s="959"/>
      <c r="AD124" s="959"/>
      <c r="AE124" s="960"/>
      <c r="AF124" s="961" t="s">
        <v>441</v>
      </c>
      <c r="AG124" s="959"/>
      <c r="AH124" s="959"/>
      <c r="AI124" s="959"/>
      <c r="AJ124" s="960"/>
      <c r="AK124" s="961" t="s">
        <v>131</v>
      </c>
      <c r="AL124" s="959"/>
      <c r="AM124" s="959"/>
      <c r="AN124" s="959"/>
      <c r="AO124" s="960"/>
      <c r="AP124" s="962" t="s">
        <v>441</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28.4</v>
      </c>
      <c r="BR124" s="1027"/>
      <c r="BS124" s="1027"/>
      <c r="BT124" s="1027"/>
      <c r="BU124" s="1027"/>
      <c r="BV124" s="1027">
        <v>0.6</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441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441</v>
      </c>
      <c r="DR125" s="931"/>
      <c r="DS125" s="931"/>
      <c r="DT125" s="931"/>
      <c r="DU125" s="931"/>
      <c r="DV125" s="932" t="s">
        <v>131</v>
      </c>
      <c r="DW125" s="932"/>
      <c r="DX125" s="932"/>
      <c r="DY125" s="932"/>
      <c r="DZ125" s="933"/>
    </row>
    <row r="126" spans="1:130" s="230" customFormat="1" ht="26.25" customHeight="1" thickBot="1" x14ac:dyDescent="0.2">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441</v>
      </c>
      <c r="DW126" s="927"/>
      <c r="DX126" s="927"/>
      <c r="DY126" s="927"/>
      <c r="DZ126" s="928"/>
    </row>
    <row r="127" spans="1:130" s="230" customFormat="1" ht="26.25" customHeight="1" x14ac:dyDescent="0.15">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7776</v>
      </c>
      <c r="AB128" s="1046"/>
      <c r="AC128" s="1046"/>
      <c r="AD128" s="1046"/>
      <c r="AE128" s="1047"/>
      <c r="AF128" s="1048">
        <v>1160</v>
      </c>
      <c r="AG128" s="1046"/>
      <c r="AH128" s="1046"/>
      <c r="AI128" s="1046"/>
      <c r="AJ128" s="1047"/>
      <c r="AK128" s="1048">
        <v>1476</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131</v>
      </c>
      <c r="BG128" s="1053"/>
      <c r="BH128" s="1053"/>
      <c r="BI128" s="1053"/>
      <c r="BJ128" s="1053"/>
      <c r="BK128" s="1053"/>
      <c r="BL128" s="1054"/>
      <c r="BM128" s="1052">
        <v>13.24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v>76</v>
      </c>
      <c r="DH128" s="1038"/>
      <c r="DI128" s="1038"/>
      <c r="DJ128" s="1038"/>
      <c r="DK128" s="1038"/>
      <c r="DL128" s="1038">
        <v>53</v>
      </c>
      <c r="DM128" s="1038"/>
      <c r="DN128" s="1038"/>
      <c r="DO128" s="1038"/>
      <c r="DP128" s="1038"/>
      <c r="DQ128" s="1038">
        <v>31</v>
      </c>
      <c r="DR128" s="1038"/>
      <c r="DS128" s="1038"/>
      <c r="DT128" s="1038"/>
      <c r="DU128" s="1038"/>
      <c r="DV128" s="1039">
        <v>0</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10551210</v>
      </c>
      <c r="AB129" s="959"/>
      <c r="AC129" s="959"/>
      <c r="AD129" s="959"/>
      <c r="AE129" s="960"/>
      <c r="AF129" s="961">
        <v>11033385</v>
      </c>
      <c r="AG129" s="959"/>
      <c r="AH129" s="959"/>
      <c r="AI129" s="959"/>
      <c r="AJ129" s="960"/>
      <c r="AK129" s="961">
        <v>10582708</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131</v>
      </c>
      <c r="BG129" s="1067"/>
      <c r="BH129" s="1067"/>
      <c r="BI129" s="1067"/>
      <c r="BJ129" s="1067"/>
      <c r="BK129" s="1067"/>
      <c r="BL129" s="1068"/>
      <c r="BM129" s="1066">
        <v>18.239999999999998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2086637</v>
      </c>
      <c r="AB130" s="959"/>
      <c r="AC130" s="959"/>
      <c r="AD130" s="959"/>
      <c r="AE130" s="960"/>
      <c r="AF130" s="961">
        <v>2168516</v>
      </c>
      <c r="AG130" s="959"/>
      <c r="AH130" s="959"/>
      <c r="AI130" s="959"/>
      <c r="AJ130" s="960"/>
      <c r="AK130" s="961">
        <v>2100621</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6.6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8464573</v>
      </c>
      <c r="AB131" s="986"/>
      <c r="AC131" s="986"/>
      <c r="AD131" s="986"/>
      <c r="AE131" s="987"/>
      <c r="AF131" s="985">
        <v>8864869</v>
      </c>
      <c r="AG131" s="986"/>
      <c r="AH131" s="986"/>
      <c r="AI131" s="986"/>
      <c r="AJ131" s="987"/>
      <c r="AK131" s="985">
        <v>8482087</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t="s">
        <v>500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9.2027914460000009</v>
      </c>
      <c r="AB132" s="1097"/>
      <c r="AC132" s="1097"/>
      <c r="AD132" s="1097"/>
      <c r="AE132" s="1098"/>
      <c r="AF132" s="1099">
        <v>5.6338903599999997</v>
      </c>
      <c r="AG132" s="1097"/>
      <c r="AH132" s="1097"/>
      <c r="AI132" s="1097"/>
      <c r="AJ132" s="1098"/>
      <c r="AK132" s="1099">
        <v>5.0390664469999997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10.4</v>
      </c>
      <c r="AB133" s="1080"/>
      <c r="AC133" s="1080"/>
      <c r="AD133" s="1080"/>
      <c r="AE133" s="1081"/>
      <c r="AF133" s="1079">
        <v>8.5</v>
      </c>
      <c r="AG133" s="1080"/>
      <c r="AH133" s="1080"/>
      <c r="AI133" s="1080"/>
      <c r="AJ133" s="1081"/>
      <c r="AK133" s="1079">
        <v>6.6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5wB2P4DldxIxHtg2cC0iOKe3t6+ASTxZgO4T0Aum8bfpyrWe761eEEN+HzoojShOozE+seiODjnL9P0RWG7XQ==" saltValue="ptvhudcmMJqLA9kfpCrD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JQHIjRhdbmvChA3ug7oKFPQbiaQ+xP6TAWh+8evI8xxYpOcA7lToxIl4jBOyEtZxkykPz6Y07qC6MwUDlGnZQ==" saltValue="wS2rcjiYnVoXEgWkx4/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HyyWluMWW8tyLGcatxfvizLcyxkSw7zNKMOokM5xiBm3SaoAAKKXkUZX1eJoBydn1HXS1WgJNjvgjI5+pFMUQ==" saltValue="2JfVgPgu0yZUYRh3BYv9Q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2916432</v>
      </c>
      <c r="AP9" s="281">
        <v>106849</v>
      </c>
      <c r="AQ9" s="282">
        <v>105319</v>
      </c>
      <c r="AR9" s="283">
        <v>1.5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403025</v>
      </c>
      <c r="AP10" s="284">
        <v>14766</v>
      </c>
      <c r="AQ10" s="285">
        <v>9860</v>
      </c>
      <c r="AR10" s="286">
        <v>49.8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191852</v>
      </c>
      <c r="AP11" s="284">
        <v>7029</v>
      </c>
      <c r="AQ11" s="285">
        <v>1656</v>
      </c>
      <c r="AR11" s="286">
        <v>324.5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v>3</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115426</v>
      </c>
      <c r="AP13" s="284">
        <v>4229</v>
      </c>
      <c r="AQ13" s="285">
        <v>4056</v>
      </c>
      <c r="AR13" s="286">
        <v>4.3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33489</v>
      </c>
      <c r="AP14" s="284">
        <v>1227</v>
      </c>
      <c r="AQ14" s="285">
        <v>2339</v>
      </c>
      <c r="AR14" s="286">
        <v>-47.5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-263020</v>
      </c>
      <c r="AP15" s="284">
        <v>-9636</v>
      </c>
      <c r="AQ15" s="285">
        <v>-7717</v>
      </c>
      <c r="AR15" s="286">
        <v>24.9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3397204</v>
      </c>
      <c r="AP16" s="284">
        <v>124463</v>
      </c>
      <c r="AQ16" s="285">
        <v>115515</v>
      </c>
      <c r="AR16" s="286">
        <v>7.7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9.9700000000000006</v>
      </c>
      <c r="AP21" s="298">
        <v>10.69</v>
      </c>
      <c r="AQ21" s="299">
        <v>-0.72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98</v>
      </c>
      <c r="AP22" s="303">
        <v>97.4</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2002223</v>
      </c>
      <c r="AP32" s="312">
        <v>73355</v>
      </c>
      <c r="AQ32" s="313">
        <v>74824</v>
      </c>
      <c r="AR32" s="314">
        <v>-2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v>1</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387491</v>
      </c>
      <c r="AP35" s="312">
        <v>14196</v>
      </c>
      <c r="AQ35" s="313">
        <v>17427</v>
      </c>
      <c r="AR35" s="314">
        <v>-18.5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139801</v>
      </c>
      <c r="AP36" s="312">
        <v>5122</v>
      </c>
      <c r="AQ36" s="313">
        <v>2447</v>
      </c>
      <c r="AR36" s="314">
        <v>109.3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516</v>
      </c>
      <c r="AP37" s="312" t="s">
        <v>516</v>
      </c>
      <c r="AQ37" s="313">
        <v>591</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516</v>
      </c>
      <c r="AP38" s="315" t="s">
        <v>516</v>
      </c>
      <c r="AQ38" s="316">
        <v>2</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-1476</v>
      </c>
      <c r="AP39" s="312">
        <v>-54</v>
      </c>
      <c r="AQ39" s="313">
        <v>-3618</v>
      </c>
      <c r="AR39" s="314">
        <v>-98.5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-2100621</v>
      </c>
      <c r="AP40" s="312">
        <v>-76960</v>
      </c>
      <c r="AQ40" s="313">
        <v>-63812</v>
      </c>
      <c r="AR40" s="314">
        <v>20.6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427418</v>
      </c>
      <c r="AP41" s="312">
        <v>15659</v>
      </c>
      <c r="AQ41" s="313">
        <v>27863</v>
      </c>
      <c r="AR41" s="314">
        <v>-43.8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2244550</v>
      </c>
      <c r="AN51" s="334">
        <v>76249</v>
      </c>
      <c r="AO51" s="335">
        <v>-35</v>
      </c>
      <c r="AP51" s="336">
        <v>83774</v>
      </c>
      <c r="AQ51" s="337">
        <v>-1.5</v>
      </c>
      <c r="AR51" s="338">
        <v>-33.5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1065869</v>
      </c>
      <c r="AN52" s="342">
        <v>36208</v>
      </c>
      <c r="AO52" s="343">
        <v>-55.2</v>
      </c>
      <c r="AP52" s="344">
        <v>52179</v>
      </c>
      <c r="AQ52" s="345">
        <v>2.7</v>
      </c>
      <c r="AR52" s="346">
        <v>-57.9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5548098</v>
      </c>
      <c r="AN53" s="334">
        <v>192155</v>
      </c>
      <c r="AO53" s="335">
        <v>152</v>
      </c>
      <c r="AP53" s="336">
        <v>132981</v>
      </c>
      <c r="AQ53" s="337">
        <v>58.7</v>
      </c>
      <c r="AR53" s="338">
        <v>93.3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2198255</v>
      </c>
      <c r="AN54" s="342">
        <v>76135</v>
      </c>
      <c r="AO54" s="343">
        <v>110.3</v>
      </c>
      <c r="AP54" s="344">
        <v>56973</v>
      </c>
      <c r="AQ54" s="345">
        <v>9.1999999999999993</v>
      </c>
      <c r="AR54" s="346">
        <v>101.1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3705555</v>
      </c>
      <c r="AN55" s="334">
        <v>131240</v>
      </c>
      <c r="AO55" s="335">
        <v>-31.7</v>
      </c>
      <c r="AP55" s="336">
        <v>128523</v>
      </c>
      <c r="AQ55" s="337">
        <v>-3.4</v>
      </c>
      <c r="AR55" s="338">
        <v>-28.3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1684457</v>
      </c>
      <c r="AN56" s="342">
        <v>59658</v>
      </c>
      <c r="AO56" s="343">
        <v>-21.6</v>
      </c>
      <c r="AP56" s="344">
        <v>56792</v>
      </c>
      <c r="AQ56" s="345">
        <v>-0.3</v>
      </c>
      <c r="AR56" s="346">
        <v>-21.3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1285609</v>
      </c>
      <c r="AN57" s="334">
        <v>46516</v>
      </c>
      <c r="AO57" s="335">
        <v>-64.599999999999994</v>
      </c>
      <c r="AP57" s="336">
        <v>96469</v>
      </c>
      <c r="AQ57" s="337">
        <v>-24.9</v>
      </c>
      <c r="AR57" s="338">
        <v>-39.700000000000003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499486</v>
      </c>
      <c r="AN58" s="342">
        <v>18072</v>
      </c>
      <c r="AO58" s="343">
        <v>-69.7</v>
      </c>
      <c r="AP58" s="344">
        <v>49775</v>
      </c>
      <c r="AQ58" s="345">
        <v>-12.4</v>
      </c>
      <c r="AR58" s="346">
        <v>-57.3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1281258</v>
      </c>
      <c r="AN59" s="334">
        <v>46941</v>
      </c>
      <c r="AO59" s="335">
        <v>0.9</v>
      </c>
      <c r="AP59" s="336">
        <v>85743</v>
      </c>
      <c r="AQ59" s="337">
        <v>-11.1</v>
      </c>
      <c r="AR59" s="338">
        <v>12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478885</v>
      </c>
      <c r="AN60" s="342">
        <v>17545</v>
      </c>
      <c r="AO60" s="343">
        <v>-2.9</v>
      </c>
      <c r="AP60" s="344">
        <v>45231</v>
      </c>
      <c r="AQ60" s="345">
        <v>-9.1</v>
      </c>
      <c r="AR60" s="346">
        <v>6.2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2813014</v>
      </c>
      <c r="AN61" s="349">
        <v>98620</v>
      </c>
      <c r="AO61" s="350">
        <v>4.3</v>
      </c>
      <c r="AP61" s="351">
        <v>105498</v>
      </c>
      <c r="AQ61" s="352">
        <v>3.6</v>
      </c>
      <c r="AR61" s="338">
        <v>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1185390</v>
      </c>
      <c r="AN62" s="342">
        <v>41524</v>
      </c>
      <c r="AO62" s="343">
        <v>-7.8</v>
      </c>
      <c r="AP62" s="344">
        <v>52190</v>
      </c>
      <c r="AQ62" s="345">
        <v>-2</v>
      </c>
      <c r="AR62" s="346">
        <v>-5.8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j4N4F4miGpjt+StmG6PfUHPA2OlSu/Exd8ARdc8FhMKX/kSMz9XhngB4M07vYqmD6IMpxnHH1BN9ibvGhuEog==" saltValue="NA9GsYCGvFNHKdrkxavI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CaixIrXmijHsTBAU3J4/MU7aPAbUzKDMBGHd6mDB5E1bOu6ZiG1x/1mG6u3ccIAEZVPcou/0PxCrvrnGJK+mag==" saltValue="JOO+yRfjq117LY1y7gEE3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504</v>
      </c>
    </row>
  </sheetData>
  <sheetProtection algorithmName="SHA-512" hashValue="/ImKuNuxP/xg1AcfHIZsz41TeH9Xyb3bqg1daMWbCBxrTRfha+FURy363ckajYUL9J6fC7HiEGvbNTIbGNEv4A==" saltValue="dETfWuU1P0xfniANK2kFA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30.39</v>
      </c>
      <c r="G47" s="12">
        <v>25.36</v>
      </c>
      <c r="H47" s="12">
        <v>19.96</v>
      </c>
      <c r="I47" s="12">
        <v>20.98</v>
      </c>
      <c r="J47" s="13">
        <v>24.55</v>
      </c>
    </row>
    <row r="48" spans="2:10" ht="57.75" customHeight="1" x14ac:dyDescent="0.15">
      <c r="B48" s="14"/>
      <c r="C48" s="1141" t="s">
        <v>4</v>
      </c>
      <c r="D48" s="1141"/>
      <c r="E48" s="1142"/>
      <c r="F48" s="15">
        <v>3.9</v>
      </c>
      <c r="G48" s="16">
        <v>4.67</v>
      </c>
      <c r="H48" s="16">
        <v>4.22</v>
      </c>
      <c r="I48" s="16">
        <v>5.17</v>
      </c>
      <c r="J48" s="17">
        <v>4.5599999999999996</v>
      </c>
    </row>
    <row r="49" spans="2:10" ht="57.75" customHeight="1" thickBot="1" x14ac:dyDescent="0.2">
      <c r="B49" s="18"/>
      <c r="C49" s="1143" t="s">
        <v>5</v>
      </c>
      <c r="D49" s="1143"/>
      <c r="E49" s="1144"/>
      <c r="F49" s="19" t="s">
        <v>561</v>
      </c>
      <c r="G49" s="20" t="s">
        <v>562</v>
      </c>
      <c r="H49" s="20">
        <v>18.84</v>
      </c>
      <c r="I49" s="20">
        <v>7.77</v>
      </c>
      <c r="J49" s="21">
        <v>9.59</v>
      </c>
    </row>
    <row r="50" spans="2:10" x14ac:dyDescent="0.15"/>
  </sheetData>
  <sheetProtection algorithmName="SHA-512" hashValue="nbrSVL9FgJnylzQKcr3itRQTj6uedXfOGfJW4ylsIxMn9n2xiUdjE0JJ+U02yfxIie6/hOODsMndTSmaelUHoA==" saltValue="CWO5mqTNkCTC9b7qRgWdd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2024-03-17T05:54:52Z</cp:lastPrinted>
  <dcterms:created xsi:type="dcterms:W3CDTF">2024-02-05T03:48:22Z</dcterms:created>
  <dcterms:modified xsi:type="dcterms:W3CDTF">2024-03-29T01:07:21Z</dcterms:modified>
  <cp:category/>
</cp:coreProperties>
</file>