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6.20.21\06企画財政課\01財政係\095_財政状況資料集\H30\"/>
    </mc:Choice>
  </mc:AlternateContent>
  <bookViews>
    <workbookView xWindow="0" yWindow="0" windowWidth="28800" windowHeight="13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E35" i="10" l="1"/>
  <c r="BE36" i="10" s="1"/>
  <c r="BE37"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<sst xmlns="http://schemas.openxmlformats.org/spreadsheetml/2006/main" count="1172" uniqueCount="635">
  <si>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</si>
  <si>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</si>
  <si>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</si>
  <si>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</si>
  <si>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</si>
  <si>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</si>
  <si>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</si>
  <si>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</si>
  <si>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</si>
  <si>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</si>
  <si>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</si>
  <si>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</si>
  <si>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</si>
  <si>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</si>
  <si>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</si>
  <si>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</si>
  <si>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</si>
  <si>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</si>
  <si>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</si>
  <si>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</si>
  <si>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</si>
  <si>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</si>
  <si>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</si>
  <si>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</si>
  <si>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</si>
  <si>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</si>
  <si>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</si>
  <si>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</si>
  <si>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</si>
  <si>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</si>
  <si>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</si>
  <si>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</si>
  <si>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</si>
  <si>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</si>
  <si>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</si>
  <si>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</si>
  <si>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</si>
  <si>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</si>
  <si>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</si>
  <si>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</si>
  <si>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</si>
  <si>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</si>
  <si>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</si>
  <si>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</si>
  <si>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</si>
  <si>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</si>
  <si>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</si>
  <si>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</si>
  <si>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</si>
  <si>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</si>
  <si>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</si>
  <si>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</si>
  <si>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</si>
  <si>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</si>
  <si>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</si>
  <si>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</si>
  <si>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</si>
  <si>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</si>
  <si>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</si>
  <si>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</si>
  <si>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</si>
  <si>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</si>
  <si>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</si>
  <si>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</si>
  <si>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</si>
  <si>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</si>
  <si>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</si>
  <si>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</si>
  <si>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</si>
  <si>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</si>
  <si>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</si>
  <si>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</si>
  <si>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</si>
  <si>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</si>
  <si>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</si>
  <si>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</si>
  <si>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</si>
  <si>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</si>
  <si>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</si>
  <si>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</si>
  <si>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</si>
  <si>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</si>
  <si>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</si>
  <si>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</si>
  <si>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</si>
  <si>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</si>
  <si>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</si>
  <si>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</si>
  <si>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</si>
  <si>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</si>
  <si>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</si>
  <si>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</si>
  <si>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</si>
  <si>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</si>
  <si>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</si>
  <si>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</si>
  <si>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</si>
  <si>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</si>
  <si>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</si>
  <si>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</si>
  <si>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</si>
  <si>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</si>
  <si>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</si>
  <si>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</si>
  <si>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</si>
  <si>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</si>
  <si>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</si>
  <si>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</si>
  <si>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</si>
  <si>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</si>
  <si>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</si>
  <si>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</si>
  <si>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</si>
  <si>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</si>
  <si>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</si>
  <si>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</si>
  <si>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</si>
  <si>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</si>
  <si>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</si>
  <si>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</si>
  <si>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</si>
  <si>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</si>
  <si>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</si>
  <si>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</si>
  <si>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</si>
  <si>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</si>
  <si>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</si>
  <si>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</si>
  <si>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</si>
  <si>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</si>
  <si>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</si>
  <si>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</si>
  <si>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</si>
  <si>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</si>
  <si>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</si>
  <si>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</si>
  <si>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</si>
  <si>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</si>
  <si>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</si>
  <si>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</si>
  <si>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</si>
  <si>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</si>
  <si>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</si>
  <si>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</si>
  <si>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</si>
  <si>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</si>
  <si>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</si>
  <si>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</si>
  <si>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</si>
  <si>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</si>
  <si>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</si>
  <si>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</si>
  <si>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</si>
  <si>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</si>
  <si>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</si>
  <si>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</si>
  <si>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</si>
  <si>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</si>
  <si>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</si>
  <si>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</si>
  <si>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</si>
  <si>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</si>
  <si>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</si>
  <si>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</si>
  <si>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</si>
  <si>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</si>
  <si>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</si>
  <si>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</si>
  <si>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</si>
  <si>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</si>
  <si>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</si>
  <si>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</si>
  <si>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</si>
  <si>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</si>
  <si>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</si>
  <si>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</si>
  <si>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</si>
  <si>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</si>
  <si>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</si>
  <si>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</si>
  <si>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</si>
  <si>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</si>
  <si>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</si>
  <si>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</si>
  <si>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</si>
  <si>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</si>
  <si>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</si>
  <si>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</si>
  <si>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</si>
  <si>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</si>
  <si>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</si>
  <si>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</si>
  <si>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</si>
  <si>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</si>
  <si>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</si>
  <si>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</si>
  <si>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</si>
  <si>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</si>
  <si>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</si>
  <si>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</si>
  <si>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</si>
  <si>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</si>
  <si>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</si>
  <si>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</si>
  <si>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</si>
  <si>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</si>
  <si>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</si>
  <si>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</si>
  <si>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</si>
  <si>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</si>
  <si>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</si>
  <si>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</si>
  <si>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大分県杵築市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</si>
  <si>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</si>
  <si>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</si>
  <si>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</si>
  <si>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</si>
  <si>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</si>
  <si>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</si>
  <si>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</si>
  <si>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</si>
  <si>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</si>
  <si>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</si>
  <si>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</si>
  <si>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</si>
  <si>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</si>
  <si>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</si>
  <si>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</si>
  <si>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</si>
  <si>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</si>
  <si>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</si>
  <si>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</si>
  <si>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</si>
  <si>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</si>
  <si>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</si>
  <si>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</si>
  <si>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</si>
  <si>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</si>
  <si>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</si>
  <si>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</si>
  <si>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</si>
  <si>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</si>
  <si>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</si>
  <si>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</si>
  <si>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</si>
  <si>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</si>
  <si>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</si>
  <si>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</si>
  <si>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</si>
  <si>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</si>
  <si>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</si>
  <si>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</si>
  <si>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</si>
  <si>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</si>
  <si>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</si>
  <si>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</si>
  <si>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</si>
  <si>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</si>
  <si>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</si>
  <si>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</si>
  <si>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</si>
  <si>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</si>
  <si>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</si>
  <si>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</si>
  <si>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</si>
  <si>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</si>
  <si>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</si>
  <si>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</si>
  <si>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</si>
  <si>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</si>
  <si>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</si>
  <si>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</si>
  <si>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</si>
  <si>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</si>
  <si>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</si>
  <si>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</si>
  <si>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</si>
  <si>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</si>
  <si>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</si>
  <si>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</si>
  <si>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</si>
  <si>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</si>
  <si>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</si>
  <si>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</si>
  <si>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</si>
  <si>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</si>
  <si>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</si>
  <si>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</si>
  <si>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</si>
  <si>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</si>
  <si>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</si>
  <si>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</si>
  <si>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</si>
  <si>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</si>
  <si>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</si>
  <si>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</si>
  <si>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</si>
  <si>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</si>
  <si>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</si>
  <si>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</si>
  <si>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</si>
  <si>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</si>
  <si>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</si>
  <si>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</si>
  <si>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</si>
  <si>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</si>
  <si>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</si>
  <si>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</si>
  <si>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</si>
  <si>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</si>
  <si>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</si>
  <si>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</si>
  <si>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</si>
  <si>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</si>
  <si>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</si>
  <si>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</si>
  <si>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</si>
  <si>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</si>
  <si>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</si>
  <si>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</si>
  <si>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</si>
  <si>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</si>
  <si>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</si>
  <si>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</si>
  <si>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</si>
  <si>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</si>
  <si>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</si>
  <si>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</si>
  <si>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</si>
  <si>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</si>
  <si>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</si>
  <si>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</si>
  <si>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</si>
  <si>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</si>
  <si>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</si>
  <si>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</si>
  <si>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</si>
  <si>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</si>
  <si>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</si>
  <si>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</si>
  <si>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</si>
  <si>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</si>
  <si>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</si>
  <si>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</si>
  <si>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</si>
  <si>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</si>
  <si>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</si>
  <si>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</si>
  <si>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</si>
  <si>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</si>
  <si>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</si>
  <si>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</si>
  <si>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</si>
  <si>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</si>
  <si>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</si>
  <si>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</si>
  <si>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</si>
  <si>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</si>
  <si>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</si>
  <si>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</si>
  <si>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</si>
  <si>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</si>
  <si>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</si>
  <si>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大分県杵築市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</si>
  <si>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</si>
  <si>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</si>
  <si>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</si>
  <si>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</si>
  <si>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</si>
  <si>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</si>
  <si>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</si>
  <si>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</si>
  <si>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</si>
  <si>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</si>
  <si>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</si>
  <si>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</si>
  <si>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</si>
  <si>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</si>
  <si>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</si>
  <si>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</si>
  <si>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</si>
  <si>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</si>
  <si>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</si>
  <si>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</si>
  <si>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</si>
  <si>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</si>
  <si>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</si>
  <si>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</si>
  <si>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</si>
  <si>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</si>
  <si>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</si>
  <si>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</si>
  <si>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</si>
  <si>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</si>
  <si>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</si>
  <si>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</si>
  <si>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</si>
  <si>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</si>
  <si>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</si>
  <si>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</si>
  <si>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</si>
  <si>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</si>
  <si>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</si>
  <si>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</si>
  <si>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</si>
  <si>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</si>
  <si>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山香病院事業会計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</si>
  <si>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</si>
  <si>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</si>
  <si>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</si>
  <si>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</si>
  <si>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</si>
  <si>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</si>
  <si>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</si>
  <si>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</si>
  <si>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</si>
  <si>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</si>
  <si>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</si>
  <si>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</si>
  <si>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</si>
  <si>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</si>
  <si>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</si>
  <si>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</si>
  <si>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</si>
  <si>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</si>
  <si>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</si>
  <si>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</si>
  <si>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</si>
  <si>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</si>
  <si>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</si>
  <si>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</si>
  <si>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</si>
  <si>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</si>
  <si>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</si>
  <si>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</si>
  <si>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</si>
  <si>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</si>
  <si>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</si>
  <si>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</si>
  <si>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</si>
  <si>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</si>
  <si>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</si>
  <si>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</si>
  <si>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</si>
  <si>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</si>
  <si>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</si>
  <si>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</si>
  <si>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</si>
  <si>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</si>
  <si>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</si>
  <si>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</si>
  <si>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</si>
  <si>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</si>
  <si>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</si>
  <si>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</si>
  <si>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</si>
  <si>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</si>
  <si>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</si>
  <si>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</si>
  <si>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</si>
  <si>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</si>
  <si>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</si>
  <si>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</si>
  <si>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</si>
  <si>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</si>
  <si>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</si>
  <si>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</si>
  <si>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</si>
  <si>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</si>
  <si>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</si>
  <si>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</si>
  <si>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</si>
  <si>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</si>
  <si>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</si>
  <si>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山香病院事業会計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</si>
  <si>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</si>
  <si>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</si>
  <si>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</si>
  <si>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</si>
  <si>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</si>
  <si>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</si>
  <si>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</si>
  <si>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</si>
  <si>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</si>
  <si>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</si>
  <si>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</si>
  <si>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</si>
  <si>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</si>
  <si>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</si>
  <si>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</si>
  <si>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</si>
  <si>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</si>
  <si>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</si>
  <si>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</si>
  <si>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</si>
  <si>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</si>
  <si>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</si>
  <si>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</si>
  <si>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</si>
  <si>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</si>
  <si>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</si>
  <si>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</si>
  <si>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</si>
  <si>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</si>
  <si>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</si>
  <si>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</si>
  <si>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</si>
  <si>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</si>
  <si>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</si>
  <si>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</si>
  <si>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</si>
  <si>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</si>
  <si>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</si>
  <si>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</si>
  <si>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</si>
  <si>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</si>
  <si>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</si>
  <si>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</si>
  <si>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</si>
  <si>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</si>
  <si>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</si>
  <si>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</si>
  <si>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</si>
  <si>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</si>
  <si>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</si>
  <si>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</si>
  <si>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</si>
  <si>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</si>
  <si>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</si>
  <si>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</si>
  <si>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</si>
  <si>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</si>
  <si>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</si>
  <si>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</si>
  <si>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</si>
  <si>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</si>
  <si>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</si>
  <si>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</si>
  <si>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</si>
  <si>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</si>
  <si>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</si>
  <si>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</si>
  <si>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</si>
  <si>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</si>
  <si>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</si>
  <si>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</si>
  <si>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</si>
  <si>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</si>
  <si>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</si>
  <si>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</si>
  <si>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</si>
  <si>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</si>
  <si>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</si>
  <si>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</si>
  <si>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</si>
  <si>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</si>
  <si>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</si>
  <si>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</si>
  <si>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</si>
  <si>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</si>
  <si>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</si>
  <si>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0.59</t>
  </si>
  <si>
    <t>▲ 4.87</t>
  </si>
  <si>
    <t>▲ 7.16</t>
  </si>
  <si>
    <t>山香病院事業会計</t>
  </si>
  <si>
    <t>水道事業会計</t>
  </si>
  <si>
    <t>一般会計</t>
  </si>
  <si>
    <t>国民健康保険特別会計</t>
  </si>
  <si>
    <t>▲ 0.09</t>
  </si>
  <si>
    <t>介護保険特別会計</t>
  </si>
  <si>
    <t>ケーブルテレビ事業特別会計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</si>
  <si>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</si>
  <si>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</si>
  <si>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</si>
  <si>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</si>
  <si>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</si>
  <si>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</si>
  <si>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</si>
  <si>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</si>
  <si>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</si>
  <si>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基金から1,482百万円繰入</t>
    <phoneticPr fontId="2"/>
  </si>
  <si>
    <t>基金から39百万円繰入</t>
    <rPh sb="0" eb="2">
      <t>キキン</t>
    </rPh>
    <phoneticPr fontId="2"/>
  </si>
  <si>
    <t>-</t>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</si>
  <si>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</si>
  <si>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</si>
  <si>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</si>
  <si>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</si>
  <si>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</si>
  <si>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</si>
  <si>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</si>
  <si>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</si>
  <si>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</si>
  <si>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</si>
  <si>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</si>
  <si>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市有施設整備基金</t>
    <rPh sb="0" eb="2">
      <t>シユウ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</si>
  <si>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</si>
  <si>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ふるさと杵築応援基金</t>
    <rPh sb="4" eb="6">
      <t>キツキ</t>
    </rPh>
    <rPh sb="6" eb="8">
      <t>オウエン</t>
    </rPh>
    <rPh sb="8" eb="10">
      <t>キキン</t>
    </rPh>
    <phoneticPr fontId="2"/>
  </si>
  <si>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</si>
  <si>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</si>
  <si>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</si>
  <si>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</si>
  <si>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別杵速見地域広域市町村圏事務組合（介護認定審査会事業特別会計）</t>
  </si>
  <si>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</si>
  <si>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</si>
  <si>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</si>
  <si>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</si>
  <si>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</si>
  <si>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2"/>
  </si>
  <si>
    <t>-</t>
    <phoneticPr fontId="2"/>
  </si>
  <si>
    <t>-</t>
    <phoneticPr fontId="2"/>
  </si>
  <si>
    <t>-</t>
    <phoneticPr fontId="2"/>
  </si>
  <si>
    <t>-</t>
    <phoneticPr fontId="2"/>
  </si>
  <si>
    <t>基金から53百万円繰入</t>
    <rPh sb="0" eb="2">
      <t>キキン</t>
    </rPh>
    <rPh sb="6" eb="9">
      <t>ヒャクマンエン</t>
    </rPh>
    <rPh sb="9" eb="11">
      <t>クリイレ</t>
    </rPh>
    <phoneticPr fontId="2"/>
  </si>
  <si>
    <t>基金から80百万円繰入</t>
    <rPh sb="0" eb="2">
      <t>キキン</t>
    </rPh>
    <rPh sb="6" eb="9">
      <t>ヒャクマンエン</t>
    </rPh>
    <rPh sb="9" eb="11">
      <t>クリイレ</t>
    </rPh>
    <phoneticPr fontId="2"/>
  </si>
  <si>
    <t>基金から47百万円繰入</t>
    <rPh sb="0" eb="2">
      <t>キキン</t>
    </rPh>
    <rPh sb="6" eb="9">
      <t>ヒャクマンエン</t>
    </rPh>
    <rPh sb="9" eb="11">
      <t>クリイレ</t>
    </rPh>
    <phoneticPr fontId="2"/>
  </si>
  <si>
    <t>基金からの繰入なし</t>
    <rPh sb="0" eb="2">
      <t>キキン</t>
    </rPh>
    <rPh sb="5" eb="7">
      <t>クリイレ</t>
    </rPh>
    <phoneticPr fontId="2"/>
  </si>
  <si>
    <t>別杵速見地域広域市町村圏事務組合（普通会計）</t>
    <phoneticPr fontId="2"/>
  </si>
  <si>
    <t>県所管第三セクター</t>
    <rPh sb="0" eb="1">
      <t>ケン</t>
    </rPh>
    <rPh sb="1" eb="3">
      <t>ショカン</t>
    </rPh>
    <rPh sb="3" eb="5">
      <t>ダイサン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</si>
  <si>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</si>
  <si>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</si>
  <si>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</si>
  <si>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</si>
  <si>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</si>
  <si>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</si>
  <si>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平成30年度は前年度同様、類似団体と比較して将来負担比率、有形固定資産減価償却率ともに高く、施設の老朽化がより一層進んでいると考えられる。
</t>
    </r>
    <r>
      <rPr>
        <sz val="11"/>
        <color indexed="8"/>
        <rFont val="ＭＳ Ｐゴシック"/>
        <family val="3"/>
        <charset val="128"/>
      </rPr>
      <t>　杵築市公共施設等総合管理計画に従い適正な維持管理に努めるとともに、地方債の発行についても後年度負担が過重にならないよう注意する必要がある。</t>
    </r>
    <rPh sb="14" eb="16">
      <t>ルイジ</t>
    </rPh>
    <rPh sb="16" eb="18">
      <t>ダンタイ</t>
    </rPh>
    <rPh sb="56" eb="58">
      <t>イッソウ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</si>
  <si>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</si>
  <si>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</si>
  <si>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</si>
  <si>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</si>
  <si>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</si>
  <si>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</si>
  <si>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</si>
  <si>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平成30年度の実質公債費比率は前年度から0.9ポイント増の10.6ポイント、将来負担比率は前年度から4.0ポイント増の46.6ポイントとなった。
　杵築市の数値が悪化した主な要因として、学校給食センター改築事業等の大型事業による借入や、基金の取崩しによる充当可能財源の減少等があげられる。
　また、杵築中学校改築事業や市立図書館改築事業等のこれまで実施してきた大型事業の償還に加えて、合併算定替縮減による普通交付税の減額や、扶助費等の増額が見込まれるため、人件費や物件費等の削減可能な費用の見直しや、積極的な企業誘致や定住促進、市税徴収の強化による財源確保を図る必要がある。</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</si>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</sst>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1FDB-44FD-97F6-8778DA7E22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103698</c:v>
                </c:pt>
                <c:pt idx="1">
                  <c:v>107112</c:v>
                </c:pt>
                <c:pt idx="2">
                  <c:v>70607</c:v>
                </c:pt>
                <c:pt idx="3">
                  <c:v>117244</c:v>
                </c:pt>
                <c:pt idx="4">
                  <c:v>76249</c:v>
                </c:pt>
              </c:numCache>
            </c:numRef>
          </c:val>
          <c:smooth val="0"/>
          <c:extLst xmlns:c16r2="http://schemas.microsoft.com/office/drawing/2015/06/chart">
            <c:ext xmlns:c16="http://schemas.microsoft.com/office/drawing/2014/chart" uri="{C3380CC4-5D6E-409C-BE32-E72D297353CC}">
              <c16:uniqueId val="{00000001-1FDB-44FD-97F6-8778DA7E2240}"/>
            </c:ext>
          </c:extLst>
        </c:ser>
        <c:dLbls>
          <c:showLegendKey val="0"/>
          <c:showVal val="0"/>
          <c:showCatName val="0"/>
          <c:showSerName val="0"/>
          <c:showPercent val="0"/>
          <c:showBubbleSize val="0"/>
        </c:dLbls>
        <c:marker val="1"/>
        <c:smooth val="0"/>
        <c:axId val="444895896"/>
        <c:axId val="444892760"/>
      </c:lineChart>
      <c:catAx>
        <c:axId val="444895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892760"/>
        <c:crosses val="autoZero"/>
        <c:auto val="1"/>
        <c:lblAlgn val="ctr"/>
        <c:lblOffset val="100"/>
        <c:tickLblSkip val="1"/>
        <c:tickMarkSkip val="1"/>
        <c:noMultiLvlLbl val="0"/>
      </c:catAx>
      <c:valAx>
        <c:axId val="444892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895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c:v>
                </c:pt>
                <c:pt idx="1">
                  <c:v>7.5</c:v>
                </c:pt>
                <c:pt idx="2">
                  <c:v>6.44</c:v>
                </c:pt>
                <c:pt idx="3">
                  <c:v>4.7</c:v>
                </c:pt>
                <c:pt idx="4">
                  <c:v>3.9</c:v>
                </c:pt>
              </c:numCache>
            </c:numRef>
          </c:val>
          <c:extLst xmlns:c16r2="http://schemas.microsoft.com/office/drawing/2015/06/chart">
            <c:ext xmlns:c16="http://schemas.microsoft.com/office/drawing/2014/chart" uri="{C3380CC4-5D6E-409C-BE32-E72D297353CC}">
              <c16:uniqueId val="{00000000-EFFA-4711-95A8-8E980A9356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37.17</c:v>
                </c:pt>
                <c:pt idx="1">
                  <c:v>37.81</c:v>
                </c:pt>
                <c:pt idx="2">
                  <c:v>38.99</c:v>
                </c:pt>
                <c:pt idx="3">
                  <c:v>36.200000000000003</c:v>
                </c:pt>
                <c:pt idx="4">
                  <c:v>30.39</c:v>
                </c:pt>
              </c:numCache>
            </c:numRef>
          </c:val>
          <c:extLst xmlns:c16r2="http://schemas.microsoft.com/office/drawing/2015/06/chart">
            <c:ext xmlns:c16="http://schemas.microsoft.com/office/drawing/2014/chart" uri="{C3380CC4-5D6E-409C-BE32-E72D297353CC}">
              <c16:uniqueId val="{00000001-EFFA-4711-95A8-8E980A93564E}"/>
            </c:ext>
          </c:extLst>
        </c:ser>
        <c:dLbls>
          <c:showLegendKey val="0"/>
          <c:showVal val="0"/>
          <c:showCatName val="0"/>
          <c:showSerName val="0"/>
          <c:showPercent val="0"/>
          <c:showBubbleSize val="0"/>
        </c:dLbls>
        <c:gapWidth val="250"/>
        <c:overlap val="100"/>
        <c:axId val="444891976"/>
        <c:axId val="44489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3.61</c:v>
                </c:pt>
                <c:pt idx="2">
                  <c:v>-0.59</c:v>
                </c:pt>
                <c:pt idx="3">
                  <c:v>-4.87</c:v>
                </c:pt>
                <c:pt idx="4">
                  <c:v>-7.16</c:v>
                </c:pt>
              </c:numCache>
            </c:numRef>
          </c:val>
          <c:smooth val="0"/>
          <c:extLst xmlns:c16r2="http://schemas.microsoft.com/office/drawing/2015/06/chart">
            <c:ext xmlns:c16="http://schemas.microsoft.com/office/drawing/2014/chart" uri="{C3380CC4-5D6E-409C-BE32-E72D297353CC}">
              <c16:uniqueId val="{00000002-EFFA-4711-95A8-8E980A93564E}"/>
            </c:ext>
          </c:extLst>
        </c:ser>
        <c:dLbls>
          <c:showLegendKey val="0"/>
          <c:showVal val="0"/>
          <c:showCatName val="0"/>
          <c:showSerName val="0"/>
          <c:showPercent val="0"/>
          <c:showBubbleSize val="0"/>
        </c:dLbls>
        <c:marker val="1"/>
        <c:smooth val="0"/>
        <c:axId val="444891976"/>
        <c:axId val="444893152"/>
      </c:lineChart>
      <c:catAx>
        <c:axId val="44489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893152"/>
        <c:crosses val="autoZero"/>
        <c:auto val="1"/>
        <c:lblAlgn val="ctr"/>
        <c:lblOffset val="100"/>
        <c:tickLblSkip val="1"/>
        <c:tickMarkSkip val="1"/>
        <c:noMultiLvlLbl val="0"/>
      </c:catAx>
      <c:valAx>
        <c:axId val="4448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9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CFF-407C-87A6-48E884146F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FF-407C-87A6-48E884146F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3CFF-407C-87A6-48E884146F5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0.17</c:v>
                </c:pt>
                <c:pt idx="4">
                  <c:v>#N/A</c:v>
                </c:pt>
                <c:pt idx="5">
                  <c:v>0.16</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3-3CFF-407C-87A6-48E884146F53}"/>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xmlns:c16r2="http://schemas.microsoft.com/office/drawing/2015/06/chart">
            <c:ext xmlns:c16="http://schemas.microsoft.com/office/drawing/2014/chart" uri="{C3380CC4-5D6E-409C-BE32-E72D297353CC}">
              <c16:uniqueId val="{00000004-3CFF-407C-87A6-48E884146F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0.87</c:v>
                </c:pt>
                <c:pt idx="2">
                  <c:v>#N/A</c:v>
                </c:pt>
                <c:pt idx="3">
                  <c:v>0.16</c:v>
                </c:pt>
                <c:pt idx="4">
                  <c:v>#N/A</c:v>
                </c:pt>
                <c:pt idx="5">
                  <c:v>0.27</c:v>
                </c:pt>
                <c:pt idx="6">
                  <c:v>#N/A</c:v>
                </c:pt>
                <c:pt idx="7">
                  <c:v>0.68</c:v>
                </c:pt>
                <c:pt idx="8">
                  <c:v>#N/A</c:v>
                </c:pt>
                <c:pt idx="9">
                  <c:v>0.8</c:v>
                </c:pt>
              </c:numCache>
            </c:numRef>
          </c:val>
          <c:extLst xmlns:c16r2="http://schemas.microsoft.com/office/drawing/2015/06/chart">
            <c:ext xmlns:c16="http://schemas.microsoft.com/office/drawing/2014/chart" uri="{C3380CC4-5D6E-409C-BE32-E72D297353CC}">
              <c16:uniqueId val="{00000005-3CFF-407C-87A6-48E884146F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0.09</c:v>
                </c:pt>
                <c:pt idx="3">
                  <c:v>#N/A</c:v>
                </c:pt>
                <c:pt idx="4">
                  <c:v>#N/A</c:v>
                </c:pt>
                <c:pt idx="5">
                  <c:v>0.88</c:v>
                </c:pt>
                <c:pt idx="6">
                  <c:v>#N/A</c:v>
                </c:pt>
                <c:pt idx="7">
                  <c:v>1.07</c:v>
                </c:pt>
                <c:pt idx="8">
                  <c:v>#N/A</c:v>
                </c:pt>
                <c:pt idx="9">
                  <c:v>0.85</c:v>
                </c:pt>
              </c:numCache>
            </c:numRef>
          </c:val>
          <c:extLst xmlns:c16r2="http://schemas.microsoft.com/office/drawing/2015/06/chart">
            <c:ext xmlns:c16="http://schemas.microsoft.com/office/drawing/2014/chart" uri="{C3380CC4-5D6E-409C-BE32-E72D297353CC}">
              <c16:uniqueId val="{00000006-3CFF-407C-87A6-48E884146F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5.09</c:v>
                </c:pt>
                <c:pt idx="2">
                  <c:v>#N/A</c:v>
                </c:pt>
                <c:pt idx="3">
                  <c:v>7.5</c:v>
                </c:pt>
                <c:pt idx="4">
                  <c:v>#N/A</c:v>
                </c:pt>
                <c:pt idx="5">
                  <c:v>6.43</c:v>
                </c:pt>
                <c:pt idx="6">
                  <c:v>#N/A</c:v>
                </c:pt>
                <c:pt idx="7">
                  <c:v>4.7</c:v>
                </c:pt>
                <c:pt idx="8">
                  <c:v>#N/A</c:v>
                </c:pt>
                <c:pt idx="9">
                  <c:v>3.65</c:v>
                </c:pt>
              </c:numCache>
            </c:numRef>
          </c:val>
          <c:extLst xmlns:c16r2="http://schemas.microsoft.com/office/drawing/2015/06/chart">
            <c:ext xmlns:c16="http://schemas.microsoft.com/office/drawing/2014/chart" uri="{C3380CC4-5D6E-409C-BE32-E72D297353CC}">
              <c16:uniqueId val="{00000007-3CFF-407C-87A6-48E884146F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c:v>
                </c:pt>
                <c:pt idx="2">
                  <c:v>#N/A</c:v>
                </c:pt>
                <c:pt idx="3">
                  <c:v>3.57</c:v>
                </c:pt>
                <c:pt idx="4">
                  <c:v>#N/A</c:v>
                </c:pt>
                <c:pt idx="5">
                  <c:v>4.2</c:v>
                </c:pt>
                <c:pt idx="6">
                  <c:v>#N/A</c:v>
                </c:pt>
                <c:pt idx="7">
                  <c:v>4.6399999999999997</c:v>
                </c:pt>
                <c:pt idx="8">
                  <c:v>#N/A</c:v>
                </c:pt>
                <c:pt idx="9">
                  <c:v>4.25</c:v>
                </c:pt>
              </c:numCache>
            </c:numRef>
          </c:val>
          <c:extLst xmlns:c16r2="http://schemas.microsoft.com/office/drawing/2015/06/chart">
            <c:ext xmlns:c16="http://schemas.microsoft.com/office/drawing/2014/chart" uri="{C3380CC4-5D6E-409C-BE32-E72D297353CC}">
              <c16:uniqueId val="{00000008-3CFF-407C-87A6-48E884146F53}"/>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9.83</c:v>
                </c:pt>
                <c:pt idx="4">
                  <c:v>#N/A</c:v>
                </c:pt>
                <c:pt idx="5">
                  <c:v>10.88</c:v>
                </c:pt>
                <c:pt idx="6">
                  <c:v>#N/A</c:v>
                </c:pt>
                <c:pt idx="7">
                  <c:v>10.07</c:v>
                </c:pt>
                <c:pt idx="8">
                  <c:v>#N/A</c:v>
                </c:pt>
                <c:pt idx="9">
                  <c:v>10.49</c:v>
                </c:pt>
              </c:numCache>
            </c:numRef>
          </c:val>
          <c:extLst xmlns:c16r2="http://schemas.microsoft.com/office/drawing/2015/06/chart">
            <c:ext xmlns:c16="http://schemas.microsoft.com/office/drawing/2014/chart" uri="{C3380CC4-5D6E-409C-BE32-E72D297353CC}">
              <c16:uniqueId val="{00000009-3CFF-407C-87A6-48E884146F53}"/>
            </c:ext>
          </c:extLst>
        </c:ser>
        <c:dLbls>
          <c:showLegendKey val="0"/>
          <c:showVal val="0"/>
          <c:showCatName val="0"/>
          <c:showSerName val="0"/>
          <c:showPercent val="0"/>
          <c:showBubbleSize val="0"/>
        </c:dLbls>
        <c:gapWidth val="150"/>
        <c:overlap val="100"/>
        <c:axId val="444893936"/>
        <c:axId val="444894328"/>
      </c:barChart>
      <c:catAx>
        <c:axId val="44489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894328"/>
        <c:crosses val="autoZero"/>
        <c:auto val="1"/>
        <c:lblAlgn val="ctr"/>
        <c:lblOffset val="100"/>
        <c:tickLblSkip val="1"/>
        <c:tickMarkSkip val="1"/>
        <c:noMultiLvlLbl val="0"/>
      </c:catAx>
      <c:valAx>
        <c:axId val="444894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9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c:v>
                </c:pt>
                <c:pt idx="5">
                  <c:v>2098</c:v>
                </c:pt>
                <c:pt idx="8">
                  <c:v>2145</c:v>
                </c:pt>
                <c:pt idx="11">
                  <c:v>2133</c:v>
                </c:pt>
                <c:pt idx="14">
                  <c:v>2174</c:v>
                </c:pt>
              </c:numCache>
            </c:numRef>
          </c:val>
          <c:extLst xmlns:c16r2="http://schemas.microsoft.com/office/drawing/2015/06/chart">
            <c:ext xmlns:c16="http://schemas.microsoft.com/office/drawing/2014/chart" uri="{C3380CC4-5D6E-409C-BE32-E72D297353CC}">
              <c16:uniqueId val="{00000000-2959-485E-BAA8-1C5A1EE70B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59-485E-BAA8-1C5A1EE70B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2959-485E-BAA8-1C5A1EE70B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18</c:v>
                </c:pt>
                <c:pt idx="6">
                  <c:v>82</c:v>
                </c:pt>
                <c:pt idx="9">
                  <c:v>106</c:v>
                </c:pt>
                <c:pt idx="12">
                  <c:v>104</c:v>
                </c:pt>
              </c:numCache>
            </c:numRef>
          </c:val>
          <c:extLst xmlns:c16r2="http://schemas.microsoft.com/office/drawing/2015/06/chart">
            <c:ext xmlns:c16="http://schemas.microsoft.com/office/drawing/2014/chart" uri="{C3380CC4-5D6E-409C-BE32-E72D297353CC}">
              <c16:uniqueId val="{00000003-2959-485E-BAA8-1C5A1EE70B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459</c:v>
                </c:pt>
                <c:pt idx="6">
                  <c:v>486</c:v>
                </c:pt>
                <c:pt idx="9">
                  <c:v>509</c:v>
                </c:pt>
                <c:pt idx="12">
                  <c:v>553</c:v>
                </c:pt>
              </c:numCache>
            </c:numRef>
          </c:val>
          <c:extLst xmlns:c16r2="http://schemas.microsoft.com/office/drawing/2015/06/chart">
            <c:ext xmlns:c16="http://schemas.microsoft.com/office/drawing/2014/chart" uri="{C3380CC4-5D6E-409C-BE32-E72D297353CC}">
              <c16:uniqueId val="{00000004-2959-485E-BAA8-1C5A1EE70B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59-485E-BAA8-1C5A1EE70B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59-485E-BAA8-1C5A1EE70B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2412</c:v>
                </c:pt>
                <c:pt idx="3">
                  <c:v>2390</c:v>
                </c:pt>
                <c:pt idx="6">
                  <c:v>2452</c:v>
                </c:pt>
                <c:pt idx="9">
                  <c:v>2394</c:v>
                </c:pt>
                <c:pt idx="12">
                  <c:v>2462</c:v>
                </c:pt>
              </c:numCache>
            </c:numRef>
          </c:val>
          <c:extLst xmlns:c16r2="http://schemas.microsoft.com/office/drawing/2015/06/chart">
            <c:ext xmlns:c16="http://schemas.microsoft.com/office/drawing/2014/chart" uri="{C3380CC4-5D6E-409C-BE32-E72D297353CC}">
              <c16:uniqueId val="{00000007-2959-485E-BAA8-1C5A1EE70B18}"/>
            </c:ext>
          </c:extLst>
        </c:ser>
        <c:dLbls>
          <c:showLegendKey val="0"/>
          <c:showVal val="0"/>
          <c:showCatName val="0"/>
          <c:showSerName val="0"/>
          <c:showPercent val="0"/>
          <c:showBubbleSize val="0"/>
        </c:dLbls>
        <c:gapWidth val="100"/>
        <c:overlap val="100"/>
        <c:axId val="444898640"/>
        <c:axId val="444897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790</c:v>
                </c:pt>
                <c:pt idx="2">
                  <c:v>#N/A</c:v>
                </c:pt>
                <c:pt idx="3">
                  <c:v>#N/A</c:v>
                </c:pt>
                <c:pt idx="4">
                  <c:v>770</c:v>
                </c:pt>
                <c:pt idx="5">
                  <c:v>#N/A</c:v>
                </c:pt>
                <c:pt idx="6">
                  <c:v>#N/A</c:v>
                </c:pt>
                <c:pt idx="7">
                  <c:v>875</c:v>
                </c:pt>
                <c:pt idx="8">
                  <c:v>#N/A</c:v>
                </c:pt>
                <c:pt idx="9">
                  <c:v>#N/A</c:v>
                </c:pt>
                <c:pt idx="10">
                  <c:v>876</c:v>
                </c:pt>
                <c:pt idx="11">
                  <c:v>#N/A</c:v>
                </c:pt>
                <c:pt idx="12">
                  <c:v>#N/A</c:v>
                </c:pt>
                <c:pt idx="13">
                  <c:v>945</c:v>
                </c:pt>
                <c:pt idx="14">
                  <c:v>#N/A</c:v>
                </c:pt>
              </c:numCache>
            </c:numRef>
          </c:val>
          <c:smooth val="0"/>
          <c:extLst xmlns:c16r2="http://schemas.microsoft.com/office/drawing/2015/06/chart">
            <c:ext xmlns:c16="http://schemas.microsoft.com/office/drawing/2014/chart" uri="{C3380CC4-5D6E-409C-BE32-E72D297353CC}">
              <c16:uniqueId val="{00000008-2959-485E-BAA8-1C5A1EE70B18}"/>
            </c:ext>
          </c:extLst>
        </c:ser>
        <c:dLbls>
          <c:showLegendKey val="0"/>
          <c:showVal val="0"/>
          <c:showCatName val="0"/>
          <c:showSerName val="0"/>
          <c:showPercent val="0"/>
          <c:showBubbleSize val="0"/>
        </c:dLbls>
        <c:marker val="1"/>
        <c:smooth val="0"/>
        <c:axId val="444898640"/>
        <c:axId val="444897464"/>
      </c:lineChart>
      <c:catAx>
        <c:axId val="44489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897464"/>
        <c:crosses val="autoZero"/>
        <c:auto val="1"/>
        <c:lblAlgn val="ctr"/>
        <c:lblOffset val="100"/>
        <c:tickLblSkip val="1"/>
        <c:tickMarkSkip val="1"/>
        <c:noMultiLvlLbl val="0"/>
      </c:catAx>
      <c:valAx>
        <c:axId val="444897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9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22388</c:v>
                </c:pt>
                <c:pt idx="5">
                  <c:v>22780</c:v>
                </c:pt>
                <c:pt idx="8">
                  <c:v>22367</c:v>
                </c:pt>
                <c:pt idx="11">
                  <c:v>22819</c:v>
                </c:pt>
                <c:pt idx="14">
                  <c:v>22406</c:v>
                </c:pt>
              </c:numCache>
            </c:numRef>
          </c:val>
          <c:extLst xmlns:c16r2="http://schemas.microsoft.com/office/drawing/2015/06/chart">
            <c:ext xmlns:c16="http://schemas.microsoft.com/office/drawing/2014/chart" uri="{C3380CC4-5D6E-409C-BE32-E72D297353CC}">
              <c16:uniqueId val="{00000000-99B2-4673-B935-1F8ACC572B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117</c:v>
                </c:pt>
                <c:pt idx="5">
                  <c:v>79</c:v>
                </c:pt>
                <c:pt idx="8">
                  <c:v>63</c:v>
                </c:pt>
                <c:pt idx="11">
                  <c:v>46</c:v>
                </c:pt>
                <c:pt idx="14">
                  <c:v>27</c:v>
                </c:pt>
              </c:numCache>
            </c:numRef>
          </c:val>
          <c:extLst xmlns:c16r2="http://schemas.microsoft.com/office/drawing/2015/06/chart">
            <c:ext xmlns:c16="http://schemas.microsoft.com/office/drawing/2014/chart" uri="{C3380CC4-5D6E-409C-BE32-E72D297353CC}">
              <c16:uniqueId val="{00000001-99B2-4673-B935-1F8ACC572B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7871</c:v>
                </c:pt>
                <c:pt idx="5">
                  <c:v>8146</c:v>
                </c:pt>
                <c:pt idx="8">
                  <c:v>8304</c:v>
                </c:pt>
                <c:pt idx="11">
                  <c:v>8114</c:v>
                </c:pt>
                <c:pt idx="14">
                  <c:v>7359</c:v>
                </c:pt>
              </c:numCache>
            </c:numRef>
          </c:val>
          <c:extLst xmlns:c16r2="http://schemas.microsoft.com/office/drawing/2015/06/chart">
            <c:ext xmlns:c16="http://schemas.microsoft.com/office/drawing/2014/chart" uri="{C3380CC4-5D6E-409C-BE32-E72D297353CC}">
              <c16:uniqueId val="{00000002-99B2-4673-B935-1F8ACC572B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9B2-4673-B935-1F8ACC572B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9B2-4673-B935-1F8ACC572B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5-99B2-4673-B935-1F8ACC572B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2784</c:v>
                </c:pt>
                <c:pt idx="3">
                  <c:v>2889</c:v>
                </c:pt>
                <c:pt idx="6">
                  <c:v>2920</c:v>
                </c:pt>
                <c:pt idx="9">
                  <c:v>2795</c:v>
                </c:pt>
                <c:pt idx="12">
                  <c:v>2774</c:v>
                </c:pt>
              </c:numCache>
            </c:numRef>
          </c:val>
          <c:extLst xmlns:c16r2="http://schemas.microsoft.com/office/drawing/2015/06/chart">
            <c:ext xmlns:c16="http://schemas.microsoft.com/office/drawing/2014/chart" uri="{C3380CC4-5D6E-409C-BE32-E72D297353CC}">
              <c16:uniqueId val="{00000006-99B2-4673-B935-1F8ACC572B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685</c:v>
                </c:pt>
                <c:pt idx="3">
                  <c:v>707</c:v>
                </c:pt>
                <c:pt idx="6">
                  <c:v>993</c:v>
                </c:pt>
                <c:pt idx="9">
                  <c:v>1045</c:v>
                </c:pt>
                <c:pt idx="12">
                  <c:v>980</c:v>
                </c:pt>
              </c:numCache>
            </c:numRef>
          </c:val>
          <c:extLst xmlns:c16r2="http://schemas.microsoft.com/office/drawing/2015/06/chart">
            <c:ext xmlns:c16="http://schemas.microsoft.com/office/drawing/2014/chart" uri="{C3380CC4-5D6E-409C-BE32-E72D297353CC}">
              <c16:uniqueId val="{00000007-99B2-4673-B935-1F8ACC572B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7522</c:v>
                </c:pt>
                <c:pt idx="3">
                  <c:v>7217</c:v>
                </c:pt>
                <c:pt idx="6">
                  <c:v>6993</c:v>
                </c:pt>
                <c:pt idx="9">
                  <c:v>6859</c:v>
                </c:pt>
                <c:pt idx="12">
                  <c:v>6554</c:v>
                </c:pt>
              </c:numCache>
            </c:numRef>
          </c:val>
          <c:extLst xmlns:c16r2="http://schemas.microsoft.com/office/drawing/2015/06/chart">
            <c:ext xmlns:c16="http://schemas.microsoft.com/office/drawing/2014/chart" uri="{C3380CC4-5D6E-409C-BE32-E72D297353CC}">
              <c16:uniqueId val="{00000008-99B2-4673-B935-1F8ACC572B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9B2-4673-B935-1F8ACC572B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22985</c:v>
                </c:pt>
                <c:pt idx="3">
                  <c:v>23688</c:v>
                </c:pt>
                <c:pt idx="6">
                  <c:v>23172</c:v>
                </c:pt>
                <c:pt idx="9">
                  <c:v>23900</c:v>
                </c:pt>
                <c:pt idx="12">
                  <c:v>23359</c:v>
                </c:pt>
              </c:numCache>
            </c:numRef>
          </c:val>
          <c:extLst xmlns:c16r2="http://schemas.microsoft.com/office/drawing/2015/06/chart">
            <c:ext xmlns:c16="http://schemas.microsoft.com/office/drawing/2014/chart" uri="{C3380CC4-5D6E-409C-BE32-E72D297353CC}">
              <c16:uniqueId val="{0000000A-99B2-4673-B935-1F8ACC572BFD}"/>
            </c:ext>
          </c:extLst>
        </c:ser>
        <c:dLbls>
          <c:showLegendKey val="0"/>
          <c:showVal val="0"/>
          <c:showCatName val="0"/>
          <c:showSerName val="0"/>
          <c:showPercent val="0"/>
          <c:showBubbleSize val="0"/>
        </c:dLbls>
        <c:gapWidth val="100"/>
        <c:overlap val="100"/>
        <c:axId val="452563568"/>
        <c:axId val="452560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3601</c:v>
                </c:pt>
                <c:pt idx="2">
                  <c:v>#N/A</c:v>
                </c:pt>
                <c:pt idx="3">
                  <c:v>#N/A</c:v>
                </c:pt>
                <c:pt idx="4">
                  <c:v>3496</c:v>
                </c:pt>
                <c:pt idx="5">
                  <c:v>#N/A</c:v>
                </c:pt>
                <c:pt idx="6">
                  <c:v>#N/A</c:v>
                </c:pt>
                <c:pt idx="7">
                  <c:v>3344</c:v>
                </c:pt>
                <c:pt idx="8">
                  <c:v>#N/A</c:v>
                </c:pt>
                <c:pt idx="9">
                  <c:v>#N/A</c:v>
                </c:pt>
                <c:pt idx="10">
                  <c:v>3620</c:v>
                </c:pt>
                <c:pt idx="11">
                  <c:v>#N/A</c:v>
                </c:pt>
                <c:pt idx="12">
                  <c:v>#N/A</c:v>
                </c:pt>
                <c:pt idx="13">
                  <c:v>3876</c:v>
                </c:pt>
                <c:pt idx="14">
                  <c:v>#N/A</c:v>
                </c:pt>
              </c:numCache>
            </c:numRef>
          </c:val>
          <c:smooth val="0"/>
          <c:extLst xmlns:c16r2="http://schemas.microsoft.com/office/drawing/2015/06/chart">
            <c:ext xmlns:c16="http://schemas.microsoft.com/office/drawing/2014/chart" uri="{C3380CC4-5D6E-409C-BE32-E72D297353CC}">
              <c16:uniqueId val="{0000000B-99B2-4673-B935-1F8ACC572BFD}"/>
            </c:ext>
          </c:extLst>
        </c:ser>
        <c:dLbls>
          <c:showLegendKey val="0"/>
          <c:showVal val="0"/>
          <c:showCatName val="0"/>
          <c:showSerName val="0"/>
          <c:showPercent val="0"/>
          <c:showBubbleSize val="0"/>
        </c:dLbls>
        <c:marker val="1"/>
        <c:smooth val="0"/>
        <c:axId val="452563568"/>
        <c:axId val="452560040"/>
      </c:lineChart>
      <c:catAx>
        <c:axId val="45256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560040"/>
        <c:crosses val="autoZero"/>
        <c:auto val="1"/>
        <c:lblAlgn val="ctr"/>
        <c:lblOffset val="100"/>
        <c:tickLblSkip val="1"/>
        <c:tickMarkSkip val="1"/>
        <c:noMultiLvlLbl val="0"/>
      </c:catAx>
      <c:valAx>
        <c:axId val="45256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6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4163</c:v>
                </c:pt>
                <c:pt idx="1">
                  <c:v>3836</c:v>
                </c:pt>
                <c:pt idx="2">
                  <c:v>3177</c:v>
                </c:pt>
              </c:numCache>
            </c:numRef>
          </c:val>
          <c:extLst xmlns:c16r2="http://schemas.microsoft.com/office/drawing/2015/06/chart">
            <c:ext xmlns:c16="http://schemas.microsoft.com/office/drawing/2014/chart" uri="{C3380CC4-5D6E-409C-BE32-E72D297353CC}">
              <c16:uniqueId val="{00000000-AFFA-4293-91E5-D93585E12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1508</c:v>
                </c:pt>
                <c:pt idx="1">
                  <c:v>1512</c:v>
                </c:pt>
                <c:pt idx="2">
                  <c:v>1516</c:v>
                </c:pt>
              </c:numCache>
            </c:numRef>
          </c:val>
          <c:extLst xmlns:c16r2="http://schemas.microsoft.com/office/drawing/2015/06/chart">
            <c:ext xmlns:c16="http://schemas.microsoft.com/office/drawing/2014/chart" uri="{C3380CC4-5D6E-409C-BE32-E72D297353CC}">
              <c16:uniqueId val="{00000001-AFFA-4293-91E5-D93585E12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4556</c:v>
                </c:pt>
                <c:pt idx="1">
                  <c:v>4604</c:v>
                </c:pt>
                <c:pt idx="2">
                  <c:v>4314</c:v>
                </c:pt>
              </c:numCache>
            </c:numRef>
          </c:val>
          <c:extLst xmlns:c16r2="http://schemas.microsoft.com/office/drawing/2015/06/chart">
            <c:ext xmlns:c16="http://schemas.microsoft.com/office/drawing/2014/chart" uri="{C3380CC4-5D6E-409C-BE32-E72D297353CC}">
              <c16:uniqueId val="{00000002-AFFA-4293-91E5-D93585E12966}"/>
            </c:ext>
          </c:extLst>
        </c:ser>
        <c:dLbls>
          <c:showLegendKey val="0"/>
          <c:showVal val="0"/>
          <c:showCatName val="0"/>
          <c:showSerName val="0"/>
          <c:showPercent val="0"/>
          <c:showBubbleSize val="0"/>
        </c:dLbls>
        <c:gapWidth val="120"/>
        <c:overlap val="100"/>
        <c:axId val="452562784"/>
        <c:axId val="452562392"/>
      </c:barChart>
      <c:catAx>
        <c:axId val="4525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2562392"/>
        <c:crosses val="autoZero"/>
        <c:auto val="1"/>
        <c:lblAlgn val="ctr"/>
        <c:lblOffset val="100"/>
        <c:tickLblSkip val="1"/>
        <c:tickMarkSkip val="1"/>
        <c:noMultiLvlLbl val="0"/>
      </c:catAx>
      <c:valAx>
        <c:axId val="452562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25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5F-4B83-8499-643B4BF3AA1C}"/>
                </c:ext>
                <c:ext xmlns:c15="http://schemas.microsoft.com/office/drawing/2012/chart" uri="{CE6537A1-D6FC-4f65-9D91-7224C49458BB}">
                  <c15:dlblFieldTable>
                    <c15:dlblFTEntry>
                      <c15:txfldGUID>{27445958-F4AF-4C54-88ED-8B24A75D7494}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5F-4B83-8499-643B4BF3AA1C}"/>
                </c:ext>
                <c:ext xmlns:c15="http://schemas.microsoft.com/office/drawing/2012/chart" uri="{CE6537A1-D6FC-4f65-9D91-7224C49458BB}">
                  <c15:dlblFieldTable>
                    <c15:dlblFTEntry>
                      <c15:txfldGUID>{B1361D0C-168F-4930-8A96-09650742BB8B}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5F-4B83-8499-643B4BF3AA1C}"/>
                </c:ext>
                <c:ext xmlns:c15="http://schemas.microsoft.com/office/drawing/2012/chart" uri="{CE6537A1-D6FC-4f65-9D91-7224C49458BB}">
                  <c15:dlblFieldTable>
                    <c15:dlblFTEntry>
                      <c15:txfldGUID>{8C81BFEE-8CDE-4CFC-B2D1-32A04CC63AE0}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5F-4B83-8499-643B4BF3AA1C}"/>
                </c:ext>
                <c:ext xmlns:c15="http://schemas.microsoft.com/office/drawing/2012/chart" uri="{CE6537A1-D6FC-4f65-9D91-7224C49458BB}">
                  <c15:dlblFieldTable>
                    <c15:dlblFTEntry>
                      <c15:txfldGUID>{B975D263-7E44-47AE-A1E9-9C5948B5ADB0}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5F-4B83-8499-643B4BF3AA1C}"/>
                </c:ext>
                <c:ext xmlns:c15="http://schemas.microsoft.com/office/drawing/2012/chart" uri="{CE6537A1-D6FC-4f65-9D91-7224C49458BB}">
                  <c15:dlblFieldTable>
                    <c15:dlblFTEntry>
                      <c15:txfldGUID>{CE641670-0D0A-4435-BDB2-68966F5F391A}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5F-4B83-8499-643B4BF3AA1C}"/>
                </c:ext>
                <c:ext xmlns:c15="http://schemas.microsoft.com/office/drawing/2012/chart" uri="{CE6537A1-D6FC-4f65-9D91-7224C49458BB}">
                  <c15:dlblFieldTable>
                    <c15:dlblFTEntry>
                      <c15:txfldGUID>{FD48EA45-BCB2-498A-B956-3AAF6712E666}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5F-4B83-8499-643B4BF3AA1C}"/>
                </c:ext>
                <c:ext xmlns:c15="http://schemas.microsoft.com/office/drawing/2012/chart" uri="{CE6537A1-D6FC-4f65-9D91-7224C49458BB}">
                  <c15:dlblFieldTable>
                    <c15:dlblFTEntry>
                      <c15:txfldGUID>{FA6793D3-EE34-4F39-8B50-BDBBED80F8B7}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5F-4B83-8499-643B4BF3AA1C}"/>
                </c:ext>
                <c:ext xmlns:c15="http://schemas.microsoft.com/office/drawing/2012/chart" uri="{CE6537A1-D6FC-4f65-9D91-7224C49458BB}">
                  <c15:dlblFieldTable>
                    <c15:dlblFTEntry>
                      <c15:txfldGUID>{AD26FF69-0446-406C-83C2-F7B0EDF49212}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5F-4B83-8499-643B4BF3AA1C}"/>
                </c:ext>
                <c:ext xmlns:c15="http://schemas.microsoft.com/office/drawing/2012/chart" uri="{CE6537A1-D6FC-4f65-9D91-7224C49458BB}">
                  <c15:dlblFieldTable>
                    <c15:dlblFTEntry>
                      <c15:txfldGUID>{DE0DEB99-F40C-4E41-95E2-574CCA9FB81C}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72.3</c:v>
                </c:pt>
                <c:pt idx="16">
                  <c:v>73.7</c:v>
                </c:pt>
                <c:pt idx="24">
                  <c:v>74.7</c:v>
                </c:pt>
                <c:pt idx="32">
                  <c:v>76.099999999999994</c:v>
                </c:pt>
              </c:numCache>
            </c:numRef>
          </c:xVal>
          <c:yVal>
            <c:numRef>
              <c:f>公会計指標分析・財政指標組合せ分析表!$BP$51:$DC$51</c:f>
              <c:numCache>
                <c:formatCode>#,##0.0;"▲ "#,##0.0</c:formatCode>
                <c:ptCount val="40"/>
                <c:pt idx="8">
                  <c:v>39.799999999999997</c:v>
                </c:pt>
                <c:pt idx="16">
                  <c:v>39</c:v>
                </c:pt>
                <c:pt idx="24">
                  <c:v>42.6</c:v>
                </c:pt>
                <c:pt idx="32">
                  <c:v>46.6</c:v>
                </c:pt>
              </c:numCache>
            </c:numRef>
          </c:yVal>
          <c:smooth val="0"/>
          <c:extLst xmlns:c16r2="http://schemas.microsoft.com/office/drawing/2015/06/chart">
            <c:ext xmlns:c16="http://schemas.microsoft.com/office/drawing/2014/chart" uri="{C3380CC4-5D6E-409C-BE32-E72D297353CC}">
              <c16:uniqueId val="{00000009-6C5F-4B83-8499-643B4BF3AA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5F-4B83-8499-643B4BF3AA1C}"/>
                </c:ext>
                <c:ext xmlns:c15="http://schemas.microsoft.com/office/drawing/2012/chart" uri="{CE6537A1-D6FC-4f65-9D91-7224C49458BB}">
                  <c15:dlblFieldTable>
                    <c15:dlblFTEntry>
                      <c15:txfldGUID>{A020D691-9EB3-4CF9-9F86-BB2D5CE1B413}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5F-4B83-8499-643B4BF3AA1C}"/>
                </c:ext>
                <c:ext xmlns:c15="http://schemas.microsoft.com/office/drawing/2012/chart" uri="{CE6537A1-D6FC-4f65-9D91-7224C49458BB}">
                  <c15:dlblFieldTable>
                    <c15:dlblFTEntry>
                      <c15:txfldGUID>{599FBA58-A1FA-429E-876B-449715FAFA63}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5F-4B83-8499-643B4BF3AA1C}"/>
                </c:ext>
                <c:ext xmlns:c15="http://schemas.microsoft.com/office/drawing/2012/chart" uri="{CE6537A1-D6FC-4f65-9D91-7224C49458BB}">
                  <c15:dlblFieldTable>
                    <c15:dlblFTEntry>
                      <c15:txfldGUID>{BF7EF199-DFD5-49E8-AE92-F89A48D8EACB}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5F-4B83-8499-643B4BF3AA1C}"/>
                </c:ext>
                <c:ext xmlns:c15="http://schemas.microsoft.com/office/drawing/2012/chart" uri="{CE6537A1-D6FC-4f65-9D91-7224C49458BB}">
                  <c15:dlblFieldTable>
                    <c15:dlblFTEntry>
                      <c15:txfldGUID>{17300585-BDF8-43FC-9B49-3EA739899C19}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5F-4B83-8499-643B4BF3AA1C}"/>
                </c:ext>
                <c:ext xmlns:c15="http://schemas.microsoft.com/office/drawing/2012/chart" uri="{CE6537A1-D6FC-4f65-9D91-7224C49458BB}">
                  <c15:dlblFieldTable>
                    <c15:dlblFTEntry>
                      <c15:txfldGUID>{D5508445-1A9D-4FFD-896D-772B1BD13A01}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5F-4B83-8499-643B4BF3AA1C}"/>
                </c:ext>
                <c:ext xmlns:c15="http://schemas.microsoft.com/office/drawing/2012/chart" uri="{CE6537A1-D6FC-4f65-9D91-7224C49458BB}">
                  <c15:dlblFieldTable>
                    <c15:dlblFTEntry>
                      <c15:txfldGUID>{99EE8429-A4D2-4FC0-AE16-444BE89A04E8}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5F-4B83-8499-643B4BF3AA1C}"/>
                </c:ext>
                <c:ext xmlns:c15="http://schemas.microsoft.com/office/drawing/2012/chart" uri="{CE6537A1-D6FC-4f65-9D91-7224C49458BB}">
                  <c15:dlblFieldTable>
                    <c15:dlblFTEntry>
                      <c15:txfldGUID>{2198D3DA-5CA1-44B2-962F-FDDF98B53C04}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5F-4B83-8499-643B4BF3AA1C}"/>
                </c:ext>
                <c:ext xmlns:c15="http://schemas.microsoft.com/office/drawing/2012/chart" uri="{CE6537A1-D6FC-4f65-9D91-7224C49458BB}">
                  <c15:dlblFieldTable>
                    <c15:dlblFTEntry>
                      <c15:txfldGUID>{0139E109-CDFC-41D6-902F-B1637D4CA663}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5F-4B83-8499-643B4BF3AA1C}"/>
                </c:ext>
                <c:ext xmlns:c15="http://schemas.microsoft.com/office/drawing/2012/chart" uri="{CE6537A1-D6FC-4f65-9D91-7224C49458BB}">
                  <c15:dlblFieldTable>
                    <c15:dlblFTEntry>
                      <c15:txfldGUID>{D409E32F-3DA2-4A65-A26A-018E5E4133EF}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6C5F-4B83-8499-643B4BF3AA1C}"/>
            </c:ext>
          </c:extLst>
        </c:ser>
        <c:dLbls>
          <c:showLegendKey val="0"/>
          <c:showVal val="1"/>
          <c:showCatName val="0"/>
          <c:showSerName val="0"/>
          <c:showPercent val="0"/>
          <c:showBubbleSize val="0"/>
        </c:dLbls>
        <c:axId val="452561608"/>
        <c:axId val="452564744"/>
      </c:scatterChart>
      <c:valAx>
        <c:axId val="452561608"/>
        <c:scaling>
          <c:orientation val="minMax"/>
          <c:max val="7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564744"/>
        <c:crosses val="autoZero"/>
        <c:crossBetween val="midCat"/>
      </c:valAx>
      <c:valAx>
        <c:axId val="452564744"/>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561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18-4A5A-B3AD-EA3C72C26DEB}"/>
                </c:ext>
                <c:ext xmlns:c15="http://schemas.microsoft.com/office/drawing/2012/chart" uri="{CE6537A1-D6FC-4f65-9D91-7224C49458BB}">
                  <c15:dlblFieldTable>
                    <c15:dlblFTEntry>
                      <c15:txfldGUID>{0A542E2F-5107-4F1F-99DE-959841B7A4B0}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18-4A5A-B3AD-EA3C72C26DEB}"/>
                </c:ext>
                <c:ext xmlns:c15="http://schemas.microsoft.com/office/drawing/2012/chart" uri="{CE6537A1-D6FC-4f65-9D91-7224C49458BB}">
                  <c15:dlblFieldTable>
                    <c15:dlblFTEntry>
                      <c15:txfldGUID>{C972FF96-D214-4586-8A8B-F32E20528D63}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18-4A5A-B3AD-EA3C72C26DEB}"/>
                </c:ext>
                <c:ext xmlns:c15="http://schemas.microsoft.com/office/drawing/2012/chart" uri="{CE6537A1-D6FC-4f65-9D91-7224C49458BB}">
                  <c15:dlblFieldTable>
                    <c15:dlblFTEntry>
                      <c15:txfldGUID>{6EF6CC73-CF90-4871-A45F-266C4B52861D}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18-4A5A-B3AD-EA3C72C26DEB}"/>
                </c:ext>
                <c:ext xmlns:c15="http://schemas.microsoft.com/office/drawing/2012/chart" uri="{CE6537A1-D6FC-4f65-9D91-7224C49458BB}">
                  <c15:dlblFieldTable>
                    <c15:dlblFTEntry>
                      <c15:txfldGUID>{0803AFBE-6A28-4C03-B59C-E77E60219718}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18-4A5A-B3AD-EA3C72C26DEB}"/>
                </c:ext>
                <c:ext xmlns:c15="http://schemas.microsoft.com/office/drawing/2012/chart" uri="{CE6537A1-D6FC-4f65-9D91-7224C49458BB}">
                  <c15:dlblFieldTable>
                    <c15:dlblFTEntry>
                      <c15:txfldGUID>{9F7E0CF4-CEDE-48E5-9945-E151524BB4B3}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18-4A5A-B3AD-EA3C72C26DEB}"/>
                </c:ext>
                <c:ext xmlns:c15="http://schemas.microsoft.com/office/drawing/2012/chart" uri="{CE6537A1-D6FC-4f65-9D91-7224C49458BB}">
                  <c15:dlblFieldTable>
                    <c15:dlblFTEntry>
                      <c15:txfldGUID>{2F558E4B-76E7-49C6-BC8A-040DAA0C41A7}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18-4A5A-B3AD-EA3C72C26DEB}"/>
                </c:ext>
                <c:ext xmlns:c15="http://schemas.microsoft.com/office/drawing/2012/chart" uri="{CE6537A1-D6FC-4f65-9D91-7224C49458BB}">
                  <c15:dlblFieldTable>
                    <c15:dlblFTEntry>
                      <c15:txfldGUID>{9942361F-0618-42B6-98E6-A297B571C0FB}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18-4A5A-B3AD-EA3C72C26DEB}"/>
                </c:ext>
                <c:ext xmlns:c15="http://schemas.microsoft.com/office/drawing/2012/chart" uri="{CE6537A1-D6FC-4f65-9D91-7224C49458BB}">
                  <c15:dlblFieldTable>
                    <c15:dlblFTEntry>
                      <c15:txfldGUID>{730D8021-4CE6-4F75-A5E0-50F981E03674}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18-4A5A-B3AD-EA3C72C26DEB}"/>
                </c:ext>
                <c:ext xmlns:c15="http://schemas.microsoft.com/office/drawing/2012/chart" uri="{CE6537A1-D6FC-4f65-9D91-7224C49458BB}">
                  <c15:dlblFieldTable>
                    <c15:dlblFTEntry>
                      <c15:txfldGUID>{56CCAE0E-DED9-4D80-AA93-72CCAA2DE5E8}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9.1999999999999993</c:v>
                </c:pt>
                <c:pt idx="16">
                  <c:v>9.3000000000000007</c:v>
                </c:pt>
                <c:pt idx="24">
                  <c:v>9.6999999999999993</c:v>
                </c:pt>
                <c:pt idx="32">
                  <c:v>10.6</c:v>
                </c:pt>
              </c:numCache>
            </c:numRef>
          </c:xVal>
          <c:yVal>
            <c:numRef>
              <c:f>公会計指標分析・財政指標組合せ分析表!$BP$73:$DC$73</c:f>
              <c:numCache>
                <c:formatCode>#,##0.0;"▲ "#,##0.0</c:formatCode>
                <c:ptCount val="40"/>
                <c:pt idx="0">
                  <c:v>41.6</c:v>
                </c:pt>
                <c:pt idx="8">
                  <c:v>39.799999999999997</c:v>
                </c:pt>
                <c:pt idx="16">
                  <c:v>39</c:v>
                </c:pt>
                <c:pt idx="24">
                  <c:v>42.6</c:v>
                </c:pt>
                <c:pt idx="32">
                  <c:v>46.6</c:v>
                </c:pt>
              </c:numCache>
            </c:numRef>
          </c:yVal>
          <c:smooth val="0"/>
          <c:extLst xmlns:c16r2="http://schemas.microsoft.com/office/drawing/2015/06/chart">
            <c:ext xmlns:c16="http://schemas.microsoft.com/office/drawing/2014/chart" uri="{C3380CC4-5D6E-409C-BE32-E72D297353CC}">
              <c16:uniqueId val="{00000009-F618-4A5A-B3AD-EA3C72C26D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18-4A5A-B3AD-EA3C72C26DEB}"/>
                </c:ext>
                <c:ext xmlns:c15="http://schemas.microsoft.com/office/drawing/2012/chart" uri="{CE6537A1-D6FC-4f65-9D91-7224C49458BB}">
                  <c15:dlblFieldTable>
                    <c15:dlblFTEntry>
                      <c15:txfldGUID>{4F602F7C-DEA3-4319-AF97-718455C4D0AA}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18-4A5A-B3AD-EA3C72C26DEB}"/>
                </c:ext>
                <c:ext xmlns:c15="http://schemas.microsoft.com/office/drawing/2012/chart" uri="{CE6537A1-D6FC-4f65-9D91-7224C49458BB}">
                  <c15:dlblFieldTable>
                    <c15:dlblFTEntry>
                      <c15:txfldGUID>{9269018A-D20C-4712-9A62-54B3930C7F7A}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18-4A5A-B3AD-EA3C72C26DEB}"/>
                </c:ext>
                <c:ext xmlns:c15="http://schemas.microsoft.com/office/drawing/2012/chart" uri="{CE6537A1-D6FC-4f65-9D91-7224C49458BB}">
                  <c15:dlblFieldTable>
                    <c15:dlblFTEntry>
                      <c15:txfldGUID>{5F74B3B1-F419-48D3-ADC4-AC84E6544159}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18-4A5A-B3AD-EA3C72C26DEB}"/>
                </c:ext>
                <c:ext xmlns:c15="http://schemas.microsoft.com/office/drawing/2012/chart" uri="{CE6537A1-D6FC-4f65-9D91-7224C49458BB}">
                  <c15:dlblFieldTable>
                    <c15:dlblFTEntry>
                      <c15:txfldGUID>{AC2C90E0-751C-4203-BC5E-599609AAFC79}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18-4A5A-B3AD-EA3C72C26DEB}"/>
                </c:ext>
                <c:ext xmlns:c15="http://schemas.microsoft.com/office/drawing/2012/chart" uri="{CE6537A1-D6FC-4f65-9D91-7224C49458BB}">
                  <c15:dlblFieldTable>
                    <c15:dlblFTEntry>
                      <c15:txfldGUID>{0957BEB0-70C9-43FC-B778-749F7A11B68D}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18-4A5A-B3AD-EA3C72C26DEB}"/>
                </c:ext>
                <c:ext xmlns:c15="http://schemas.microsoft.com/office/drawing/2012/chart" uri="{CE6537A1-D6FC-4f65-9D91-7224C49458BB}">
                  <c15:dlblFieldTable>
                    <c15:dlblFTEntry>
                      <c15:txfldGUID>{C0755C8D-0B63-444C-B5C3-B0CFC630731A}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18-4A5A-B3AD-EA3C72C26DEB}"/>
                </c:ext>
                <c:ext xmlns:c15="http://schemas.microsoft.com/office/drawing/2012/chart" uri="{CE6537A1-D6FC-4f65-9D91-7224C49458BB}">
                  <c15:dlblFieldTable>
                    <c15:dlblFTEntry>
                      <c15:txfldGUID>{A4EC86A0-31C7-4A2C-9782-2ED4818E73C5}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18-4A5A-B3AD-EA3C72C26DEB}"/>
                </c:ext>
                <c:ext xmlns:c15="http://schemas.microsoft.com/office/drawing/2012/chart" uri="{CE6537A1-D6FC-4f65-9D91-7224C49458BB}">
                  <c15:dlblFieldTable>
                    <c15:dlblFTEntry>
                      <c15:txfldGUID>{80925044-8C3E-4695-A6A7-A8ADB1F51344}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18-4A5A-B3AD-EA3C72C26DEB}"/>
                </c:ext>
                <c:ext xmlns:c15="http://schemas.microsoft.com/office/drawing/2012/chart" uri="{CE6537A1-D6FC-4f65-9D91-7224C49458BB}">
                  <c15:dlblFieldTable>
                    <c15:dlblFTEntry>
                      <c15:txfldGUID>{1FF22988-5463-4C54-BAD7-DCF06DD3F096}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F618-4A5A-B3AD-EA3C72C26DEB}"/>
            </c:ext>
          </c:extLst>
        </c:ser>
        <c:dLbls>
          <c:showLegendKey val="0"/>
          <c:showVal val="1"/>
          <c:showCatName val="0"/>
          <c:showSerName val="0"/>
          <c:showPercent val="0"/>
          <c:showBubbleSize val="0"/>
        </c:dLbls>
        <c:axId val="452559648"/>
        <c:axId val="452560824"/>
      </c:scatterChart>
      <c:valAx>
        <c:axId val="452559648"/>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560824"/>
        <c:crosses val="autoZero"/>
        <c:crossBetween val="midCat"/>
      </c:valAx>
      <c:valAx>
        <c:axId val="452560824"/>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55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ポイントの増となった。過疎対策事業債や臨時財政対策債の償還額増加により、元利償還金は前年度と比べ</a:t>
          </a:r>
          <a:r>
            <a:rPr kumimoji="1" lang="en-US" altLang="ja-JP" sz="1400">
              <a:latin typeface="ＭＳ ゴシック" pitchFamily="49" charset="-128"/>
              <a:ea typeface="ＭＳ ゴシック" pitchFamily="49" charset="-128"/>
            </a:rPr>
            <a:t>67,632</a:t>
          </a:r>
          <a:r>
            <a:rPr kumimoji="1" lang="ja-JP" altLang="en-US" sz="1400">
              <a:latin typeface="ＭＳ ゴシック" pitchFamily="49" charset="-128"/>
              <a:ea typeface="ＭＳ ゴシック" pitchFamily="49" charset="-128"/>
            </a:rPr>
            <a:t>千円の増となった。加えて、公営企業の繰入金や、一部事務組合の負担金が増額したことなどが要因となっている。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市立図書館改築事業やケーブルテレビ整備事業等の大型事業の元金償還が始まり、増額することが見込まれる。実質公債費比率の上昇が見込まれるが、交付税措置率の高い起債の活用や建設事業の長寿命化計画により地方債発行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要因としては、財政調整基金の</a:t>
          </a:r>
          <a:r>
            <a:rPr kumimoji="1" lang="ja-JP" altLang="en-US" sz="1400">
              <a:solidFill>
                <a:sysClr val="windowText" lastClr="000000"/>
              </a:solidFill>
              <a:latin typeface="ＭＳ ゴシック" pitchFamily="49" charset="-128"/>
              <a:ea typeface="ＭＳ ゴシック" pitchFamily="49" charset="-128"/>
            </a:rPr>
            <a:t>取崩し等により、分子にあたる充当可能財源等のうち充当可能基金が</a:t>
          </a:r>
          <a:r>
            <a:rPr kumimoji="1" lang="en-US" altLang="ja-JP" sz="1400">
              <a:solidFill>
                <a:sysClr val="windowText" lastClr="000000"/>
              </a:solidFill>
              <a:latin typeface="ＭＳ ゴシック" pitchFamily="49" charset="-128"/>
              <a:ea typeface="ＭＳ ゴシック" pitchFamily="49" charset="-128"/>
            </a:rPr>
            <a:t>754,963</a:t>
          </a:r>
          <a:r>
            <a:rPr kumimoji="1" lang="ja-JP" altLang="en-US" sz="1400">
              <a:solidFill>
                <a:sysClr val="windowText" lastClr="000000"/>
              </a:solidFill>
              <a:latin typeface="ＭＳ ゴシック" pitchFamily="49" charset="-128"/>
              <a:ea typeface="ＭＳ ゴシック" pitchFamily="49" charset="-128"/>
            </a:rPr>
            <a:t>千円減少した影響が大きい。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将来負担額である地方債現在高、公営企業債等繰入金、一部事務組合等負担金では大型建設事業や施設更新等による地方債や繰入金、負担金の増が見込まれる。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以上のことから、将来負担比率は良好な数字となっているが、増加要因もあるため、基金の積み増し及び将来世代への負担の軽減が図れるよう、適正な財政運営に努める。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減債基金は微増したが、その他特定目的基金の残高は、各事業への充当したことにより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また、財政調整基金についても大型建設事業の実施や扶助費の増加により各種事業に充当したため、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地方税も増加は見込めず、普通地方交付税の合併算定替が縮減されることを考慮すると、歳入は今後減少していくことが見込まれる。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歳出は普通建設事業や公債費が今後ピークを迎え、義務的経費の増加が見込まれるため財源不足をすべて基金で補うとすると、基金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が枯渇する。今後は市単独事業の見直しや市有施設の計画的な整備といった歳出の見直しを図り、適正な残高の維持に努める。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市民の連携強化及び地域振興を図るため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地域活力抄出基金　　　　活力あふれるまちづくりを推進するため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杵築市職員の退職手当の財源不足に対応するため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庁舎空調整備や杵築中学校改築事業等に充当し、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定住促進や社会資本整備総合交付金（道路ストック総点検事業）等に充当し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企業立地支援事業や杵築中学校改築事業に充当し、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ふるさと寄付金特産品贈答事業や健やか子育て支援事業に充当したが、寄付金額のほうが多く、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合併振興基金、市有施設整備基金については、今後も普通建設事業に充当予定のため、残高が減少する見込みである。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地域活力創出基金についても、充当事業を継続予定のため減少する見込みとなっている。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その他の基金も一般財源の不足により大幅な減少が見込まれるため、歳出・歳入の見直しを図り、健全な財政運営を目指す必要がある。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歳出総額は前年度と比較して減少したものの、それらを賄う一般財源が不足している状況は依然として続いており、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936,044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今後も歳入の大幅な増加は見込めず、厳しい財政状況が予想されるため残高は大きく減少する見込みである。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歳入・歳出の徹底的な見直しを図り、一定規模の残高を維持していくことが必要である。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現在実施中、または実施済みの大型事業の起債償還を控えているため、償還財源として活用していく予定であり、残高は減少する見込み。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ポイント高いことから、固定資産の老朽化が進んでいることが考えられる。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住民ニーズの把握に努め、財政状況も鑑みながら、固定資産の効率的な運用と計画的な設備投資により、適正な管理に取り組む必要がある。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17526</xdr:rowOff>
    </xdr:from>
    <xdr:to>
      <xdr:col>23</xdr:col>
      <xdr:colOff>136525</xdr:colOff>
      <xdr:row>27</xdr:row>
      <xdr:rowOff>119126</xdr:rowOff>
    </xdr:to>
    <xdr:sp macro="" textlink="">
      <xdr:nvSpPr>
        <xdr:cNvPr id="77" name="楕円 76"/>
        <xdr:cNvSpPr/>
      </xdr:nvSpPr>
      <xdr:spPr>
        <a:xfrm>
          <a:off x="4711700" y="54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40403</xdr:rowOff>
    </xdr:from>
    <xdr:ext cx="405111" cy="259045"/>
    <xdr:sp macro="" textlink="">
      <xdr:nvSpPr>
        <xdr:cNvPr id="78" name="有形固定資産減価償却率該当値テキスト"/>
        <xdr:cNvSpPr txBox="1"/>
      </xdr:nvSpPr>
      <xdr:spPr>
        <a:xfrm>
          <a:off x="4813300" y="526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47752</xdr:rowOff>
    </xdr:from>
    <xdr:to>
      <xdr:col>19</xdr:col>
      <xdr:colOff>187325</xdr:colOff>
      <xdr:row>27</xdr:row>
      <xdr:rowOff>149352</xdr:rowOff>
    </xdr:to>
    <xdr:sp macro="" textlink="">
      <xdr:nvSpPr>
        <xdr:cNvPr id="79" name="楕円 78"/>
        <xdr:cNvSpPr/>
      </xdr:nvSpPr>
      <xdr:spPr>
        <a:xfrm>
          <a:off x="4000500" y="5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68326</xdr:rowOff>
    </xdr:from>
    <xdr:to>
      <xdr:col>23</xdr:col>
      <xdr:colOff>85725</xdr:colOff>
      <xdr:row>27</xdr:row>
      <xdr:rowOff>98552</xdr:rowOff>
    </xdr:to>
    <xdr:cxnSp macro="">
      <xdr:nvCxnSpPr>
        <xdr:cNvPr id="80" name="直線コネクタ 79"/>
        <xdr:cNvCxnSpPr/>
      </xdr:nvCxnSpPr>
      <xdr:spPr>
        <a:xfrm flipV="1">
          <a:off x="4051300" y="546900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69342</xdr:rowOff>
    </xdr:from>
    <xdr:to>
      <xdr:col>15</xdr:col>
      <xdr:colOff>187325</xdr:colOff>
      <xdr:row>27</xdr:row>
      <xdr:rowOff>170942</xdr:rowOff>
    </xdr:to>
    <xdr:sp macro="" textlink="">
      <xdr:nvSpPr>
        <xdr:cNvPr id="81" name="楕円 80"/>
        <xdr:cNvSpPr/>
      </xdr:nvSpPr>
      <xdr:spPr>
        <a:xfrm>
          <a:off x="3238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98552</xdr:rowOff>
    </xdr:from>
    <xdr:to>
      <xdr:col>19</xdr:col>
      <xdr:colOff>136525</xdr:colOff>
      <xdr:row>27</xdr:row>
      <xdr:rowOff>120142</xdr:rowOff>
    </xdr:to>
    <xdr:cxnSp macro="">
      <xdr:nvCxnSpPr>
        <xdr:cNvPr id="82" name="直線コネクタ 81"/>
        <xdr:cNvCxnSpPr/>
      </xdr:nvCxnSpPr>
      <xdr:spPr>
        <a:xfrm flipV="1">
          <a:off x="3289300" y="54992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99568</xdr:rowOff>
    </xdr:from>
    <xdr:to>
      <xdr:col>11</xdr:col>
      <xdr:colOff>187325</xdr:colOff>
      <xdr:row>28</xdr:row>
      <xdr:rowOff>29718</xdr:rowOff>
    </xdr:to>
    <xdr:sp macro="" textlink="">
      <xdr:nvSpPr>
        <xdr:cNvPr id="83" name="楕円 82"/>
        <xdr:cNvSpPr/>
      </xdr:nvSpPr>
      <xdr:spPr>
        <a:xfrm>
          <a:off x="2476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120142</xdr:rowOff>
    </xdr:from>
    <xdr:to>
      <xdr:col>15</xdr:col>
      <xdr:colOff>136525</xdr:colOff>
      <xdr:row>27</xdr:row>
      <xdr:rowOff>150368</xdr:rowOff>
    </xdr:to>
    <xdr:cxnSp macro="">
      <xdr:nvCxnSpPr>
        <xdr:cNvPr id="84" name="直線コネクタ 83"/>
        <xdr:cNvCxnSpPr/>
      </xdr:nvCxnSpPr>
      <xdr:spPr>
        <a:xfrm flipV="1">
          <a:off x="2527300" y="552081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165879</xdr:rowOff>
    </xdr:from>
    <xdr:ext cx="405111" cy="259045"/>
    <xdr:sp macro="" textlink="">
      <xdr:nvSpPr>
        <xdr:cNvPr id="88" name="n_1mainValue有形固定資産減価償却率"/>
        <xdr:cNvSpPr txBox="1"/>
      </xdr:nvSpPr>
      <xdr:spPr>
        <a:xfrm>
          <a:off x="3836044" y="522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16019</xdr:rowOff>
    </xdr:from>
    <xdr:ext cx="405111" cy="259045"/>
    <xdr:sp macro="" textlink="">
      <xdr:nvSpPr>
        <xdr:cNvPr id="89" name="n_2mainValue有形固定資産減価償却率"/>
        <xdr:cNvSpPr txBox="1"/>
      </xdr:nvSpPr>
      <xdr:spPr>
        <a:xfrm>
          <a:off x="3086744" y="5245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46245</xdr:rowOff>
    </xdr:from>
    <xdr:ext cx="405111" cy="259045"/>
    <xdr:sp macro="" textlink="">
      <xdr:nvSpPr>
        <xdr:cNvPr id="90" name="n_3mainValue有形固定資産減価償却率"/>
        <xdr:cNvSpPr txBox="1"/>
      </xdr:nvSpPr>
      <xdr:spPr>
        <a:xfrm>
          <a:off x="2324744" y="527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ポイント大きいことから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、将来的に負担すべき実質債務額が大きいと判断できる。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将来負担額の状況については、杵築中学校改築事業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や学校給食センター改築事業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による借入金増加の影響が大きい。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公共事業の適正化を図り、財政の健全化に努める必要がある。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28991</xdr:rowOff>
    </xdr:from>
    <xdr:to>
      <xdr:col>76</xdr:col>
      <xdr:colOff>73025</xdr:colOff>
      <xdr:row>28</xdr:row>
      <xdr:rowOff>130591</xdr:rowOff>
    </xdr:to>
    <xdr:sp macro="" textlink="">
      <xdr:nvSpPr>
        <xdr:cNvPr id="132" name="楕円 131"/>
        <xdr:cNvSpPr/>
      </xdr:nvSpPr>
      <xdr:spPr>
        <a:xfrm>
          <a:off x="14744700" y="56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51868</xdr:rowOff>
    </xdr:from>
    <xdr:ext cx="469744" cy="259045"/>
    <xdr:sp macro="" textlink="">
      <xdr:nvSpPr>
        <xdr:cNvPr id="133" name="債務償還比率該当値テキスト"/>
        <xdr:cNvSpPr txBox="1"/>
      </xdr:nvSpPr>
      <xdr:spPr>
        <a:xfrm>
          <a:off x="14846300" y="5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64375</xdr:rowOff>
    </xdr:from>
    <xdr:to>
      <xdr:col>72</xdr:col>
      <xdr:colOff>123825</xdr:colOff>
      <xdr:row>28</xdr:row>
      <xdr:rowOff>165975</xdr:rowOff>
    </xdr:to>
    <xdr:sp macro="" textlink="">
      <xdr:nvSpPr>
        <xdr:cNvPr id="134" name="楕円 133"/>
        <xdr:cNvSpPr/>
      </xdr:nvSpPr>
      <xdr:spPr>
        <a:xfrm>
          <a:off x="14033500" y="5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79791</xdr:rowOff>
    </xdr:from>
    <xdr:to>
      <xdr:col>76</xdr:col>
      <xdr:colOff>22225</xdr:colOff>
      <xdr:row>28</xdr:row>
      <xdr:rowOff>115175</xdr:rowOff>
    </xdr:to>
    <xdr:cxnSp macro="">
      <xdr:nvCxnSpPr>
        <xdr:cNvPr id="135" name="直線コネクタ 134"/>
        <xdr:cNvCxnSpPr/>
      </xdr:nvCxnSpPr>
      <xdr:spPr>
        <a:xfrm flipV="1">
          <a:off x="14084300" y="5651916"/>
          <a:ext cx="7112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11052</xdr:rowOff>
    </xdr:from>
    <xdr:ext cx="469744" cy="259045"/>
    <xdr:sp macro="" textlink="">
      <xdr:nvSpPr>
        <xdr:cNvPr id="137" name="n_1mainValue債務償還比率"/>
        <xdr:cNvSpPr txBox="1"/>
      </xdr:nvSpPr>
      <xdr:spPr>
        <a:xfrm>
          <a:off x="13836727" y="541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1" name="楕円 70"/>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2" name="【道路】&#10;有形固定資産減価償却率該当値テキスト"/>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107315</xdr:rowOff>
    </xdr:from>
    <xdr:to>
      <xdr:col>20</xdr:col>
      <xdr:colOff>38100</xdr:colOff>
      <xdr:row>36</xdr:row>
      <xdr:rowOff>37465</xdr:rowOff>
    </xdr:to>
    <xdr:sp macro="" textlink="">
      <xdr:nvSpPr>
        <xdr:cNvPr id="73" name="楕円 72"/>
        <xdr:cNvSpPr/>
      </xdr:nvSpPr>
      <xdr:spPr>
        <a:xfrm>
          <a:off x="3746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158115</xdr:rowOff>
    </xdr:to>
    <xdr:cxnSp macro="">
      <xdr:nvCxnSpPr>
        <xdr:cNvPr id="74" name="直線コネクタ 73"/>
        <xdr:cNvCxnSpPr/>
      </xdr:nvCxnSpPr>
      <xdr:spPr>
        <a:xfrm flipV="1">
          <a:off x="3797300" y="6130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5" name="楕円 74"/>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158115</xdr:rowOff>
    </xdr:from>
    <xdr:to>
      <xdr:col>19</xdr:col>
      <xdr:colOff>177800</xdr:colOff>
      <xdr:row>36</xdr:row>
      <xdr:rowOff>15240</xdr:rowOff>
    </xdr:to>
    <xdr:cxnSp macro="">
      <xdr:nvCxnSpPr>
        <xdr:cNvPr id="76" name="直線コネクタ 75"/>
        <xdr:cNvCxnSpPr/>
      </xdr:nvCxnSpPr>
      <xdr:spPr>
        <a:xfrm flipV="1">
          <a:off x="2908300" y="6158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7" name="楕円 76"/>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43815</xdr:rowOff>
    </xdr:to>
    <xdr:cxnSp macro="">
      <xdr:nvCxnSpPr>
        <xdr:cNvPr id="78" name="直線コネクタ 77"/>
        <xdr:cNvCxnSpPr/>
      </xdr:nvCxnSpPr>
      <xdr:spPr>
        <a:xfrm flipV="1">
          <a:off x="2019300" y="6187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53992</xdr:rowOff>
    </xdr:from>
    <xdr:ext cx="405111" cy="259045"/>
    <xdr:sp macro="" textlink="">
      <xdr:nvSpPr>
        <xdr:cNvPr id="82" name="n_1mainValue【道路】&#10;有形固定資産減価償却率"/>
        <xdr:cNvSpPr txBox="1"/>
      </xdr:nvSpPr>
      <xdr:spPr>
        <a:xfrm>
          <a:off x="3582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82567</xdr:rowOff>
    </xdr:from>
    <xdr:ext cx="405111" cy="259045"/>
    <xdr:sp macro="" textlink="">
      <xdr:nvSpPr>
        <xdr:cNvPr id="83" name="n_2mainValue【道路】&#10;有形固定資産減価償却率"/>
        <xdr:cNvSpPr txBox="1"/>
      </xdr:nvSpPr>
      <xdr:spPr>
        <a:xfrm>
          <a:off x="2705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4" name="n_3mainValue【道路】&#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156178</xdr:rowOff>
    </xdr:from>
    <xdr:to>
      <xdr:col>55</xdr:col>
      <xdr:colOff>50800</xdr:colOff>
      <xdr:row>42</xdr:row>
      <xdr:rowOff>86328</xdr:rowOff>
    </xdr:to>
    <xdr:sp macro="" textlink="">
      <xdr:nvSpPr>
        <xdr:cNvPr id="123" name="楕円 122"/>
        <xdr:cNvSpPr/>
      </xdr:nvSpPr>
      <xdr:spPr>
        <a:xfrm>
          <a:off x="10426700" y="71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71105</xdr:rowOff>
    </xdr:from>
    <xdr:ext cx="469744" cy="259045"/>
    <xdr:sp macro="" textlink="">
      <xdr:nvSpPr>
        <xdr:cNvPr id="124" name="【道路】&#10;一人当たり延長該当値テキスト"/>
        <xdr:cNvSpPr txBox="1"/>
      </xdr:nvSpPr>
      <xdr:spPr>
        <a:xfrm>
          <a:off x="10515600" y="71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157702</xdr:rowOff>
    </xdr:from>
    <xdr:to>
      <xdr:col>50</xdr:col>
      <xdr:colOff>165100</xdr:colOff>
      <xdr:row>42</xdr:row>
      <xdr:rowOff>87852</xdr:rowOff>
    </xdr:to>
    <xdr:sp macro="" textlink="">
      <xdr:nvSpPr>
        <xdr:cNvPr id="125" name="楕円 124"/>
        <xdr:cNvSpPr/>
      </xdr:nvSpPr>
      <xdr:spPr>
        <a:xfrm>
          <a:off x="9588500" y="71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35528</xdr:rowOff>
    </xdr:from>
    <xdr:to>
      <xdr:col>55</xdr:col>
      <xdr:colOff>0</xdr:colOff>
      <xdr:row>42</xdr:row>
      <xdr:rowOff>37052</xdr:rowOff>
    </xdr:to>
    <xdr:cxnSp macro="">
      <xdr:nvCxnSpPr>
        <xdr:cNvPr id="126" name="直線コネクタ 125"/>
        <xdr:cNvCxnSpPr/>
      </xdr:nvCxnSpPr>
      <xdr:spPr>
        <a:xfrm flipV="1">
          <a:off x="9639300" y="72364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29439</xdr:rowOff>
    </xdr:from>
    <xdr:to>
      <xdr:col>46</xdr:col>
      <xdr:colOff>38100</xdr:colOff>
      <xdr:row>38</xdr:row>
      <xdr:rowOff>131039</xdr:rowOff>
    </xdr:to>
    <xdr:sp macro="" textlink="">
      <xdr:nvSpPr>
        <xdr:cNvPr id="127" name="楕円 126"/>
        <xdr:cNvSpPr/>
      </xdr:nvSpPr>
      <xdr:spPr>
        <a:xfrm>
          <a:off x="8699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80239</xdr:rowOff>
    </xdr:from>
    <xdr:to>
      <xdr:col>50</xdr:col>
      <xdr:colOff>114300</xdr:colOff>
      <xdr:row>42</xdr:row>
      <xdr:rowOff>37052</xdr:rowOff>
    </xdr:to>
    <xdr:cxnSp macro="">
      <xdr:nvCxnSpPr>
        <xdr:cNvPr id="128" name="直線コネクタ 127"/>
        <xdr:cNvCxnSpPr/>
      </xdr:nvCxnSpPr>
      <xdr:spPr>
        <a:xfrm>
          <a:off x="8750300" y="6595339"/>
          <a:ext cx="889000" cy="6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38335</xdr:rowOff>
    </xdr:from>
    <xdr:to>
      <xdr:col>41</xdr:col>
      <xdr:colOff>101600</xdr:colOff>
      <xdr:row>38</xdr:row>
      <xdr:rowOff>139935</xdr:rowOff>
    </xdr:to>
    <xdr:sp macro="" textlink="">
      <xdr:nvSpPr>
        <xdr:cNvPr id="129" name="楕円 128"/>
        <xdr:cNvSpPr/>
      </xdr:nvSpPr>
      <xdr:spPr>
        <a:xfrm>
          <a:off x="7810500" y="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80239</xdr:rowOff>
    </xdr:from>
    <xdr:to>
      <xdr:col>45</xdr:col>
      <xdr:colOff>177800</xdr:colOff>
      <xdr:row>38</xdr:row>
      <xdr:rowOff>89135</xdr:rowOff>
    </xdr:to>
    <xdr:cxnSp macro="">
      <xdr:nvCxnSpPr>
        <xdr:cNvPr id="130" name="直線コネクタ 129"/>
        <xdr:cNvCxnSpPr/>
      </xdr:nvCxnSpPr>
      <xdr:spPr>
        <a:xfrm flipV="1">
          <a:off x="7861300" y="6595339"/>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78979</xdr:rowOff>
    </xdr:from>
    <xdr:ext cx="469744" cy="259045"/>
    <xdr:sp macro="" textlink="">
      <xdr:nvSpPr>
        <xdr:cNvPr id="134" name="n_1mainValue【道路】&#10;一人当たり延長"/>
        <xdr:cNvSpPr txBox="1"/>
      </xdr:nvSpPr>
      <xdr:spPr>
        <a:xfrm>
          <a:off x="9391727" y="7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147566</xdr:rowOff>
    </xdr:from>
    <xdr:ext cx="534377" cy="259045"/>
    <xdr:sp macro="" textlink="">
      <xdr:nvSpPr>
        <xdr:cNvPr id="135" name="n_2mainValue【道路】&#10;一人当たり延長"/>
        <xdr:cNvSpPr txBox="1"/>
      </xdr:nvSpPr>
      <xdr:spPr>
        <a:xfrm>
          <a:off x="8483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156462</xdr:rowOff>
    </xdr:from>
    <xdr:ext cx="534377" cy="259045"/>
    <xdr:sp macro="" textlink="">
      <xdr:nvSpPr>
        <xdr:cNvPr id="136" name="n_3mainValue【道路】&#10;一人当たり延長"/>
        <xdr:cNvSpPr txBox="1"/>
      </xdr:nvSpPr>
      <xdr:spPr>
        <a:xfrm>
          <a:off x="7594111" y="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77" name="楕円 176"/>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78"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79" name="楕円 178"/>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155122</xdr:rowOff>
    </xdr:to>
    <xdr:cxnSp macro="">
      <xdr:nvCxnSpPr>
        <xdr:cNvPr id="180" name="直線コネクタ 179"/>
        <xdr:cNvCxnSpPr/>
      </xdr:nvCxnSpPr>
      <xdr:spPr>
        <a:xfrm flipV="1">
          <a:off x="3797300" y="105858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81" name="楕円 18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11430</xdr:rowOff>
    </xdr:to>
    <xdr:cxnSp macro="">
      <xdr:nvCxnSpPr>
        <xdr:cNvPr id="182" name="直線コネクタ 181"/>
        <xdr:cNvCxnSpPr/>
      </xdr:nvCxnSpPr>
      <xdr:spPr>
        <a:xfrm flipV="1">
          <a:off x="2908300" y="10613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83" name="楕円 182"/>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29391</xdr:rowOff>
    </xdr:to>
    <xdr:cxnSp macro="">
      <xdr:nvCxnSpPr>
        <xdr:cNvPr id="184" name="直線コネクタ 183"/>
        <xdr:cNvCxnSpPr/>
      </xdr:nvCxnSpPr>
      <xdr:spPr>
        <a:xfrm flipV="1">
          <a:off x="2019300" y="106413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188" name="n_1mainValue【橋りょう・トンネ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89"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190" name="n_3mainValue【橋りょう・トンネ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67606</xdr:rowOff>
    </xdr:from>
    <xdr:to>
      <xdr:col>55</xdr:col>
      <xdr:colOff>50800</xdr:colOff>
      <xdr:row>64</xdr:row>
      <xdr:rowOff>169206</xdr:rowOff>
    </xdr:to>
    <xdr:sp macro="" textlink="">
      <xdr:nvSpPr>
        <xdr:cNvPr id="231" name="楕円 230"/>
        <xdr:cNvSpPr/>
      </xdr:nvSpPr>
      <xdr:spPr>
        <a:xfrm>
          <a:off x="10426700" y="110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153983</xdr:rowOff>
    </xdr:from>
    <xdr:ext cx="534377" cy="259045"/>
    <xdr:sp macro="" textlink="">
      <xdr:nvSpPr>
        <xdr:cNvPr id="232" name="【橋りょう・トンネル】&#10;一人当たり有形固定資産（償却資産）額該当値テキスト"/>
        <xdr:cNvSpPr txBox="1"/>
      </xdr:nvSpPr>
      <xdr:spPr>
        <a:xfrm>
          <a:off x="10515600" y="10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67783</xdr:rowOff>
    </xdr:from>
    <xdr:to>
      <xdr:col>50</xdr:col>
      <xdr:colOff>165100</xdr:colOff>
      <xdr:row>64</xdr:row>
      <xdr:rowOff>169383</xdr:rowOff>
    </xdr:to>
    <xdr:sp macro="" textlink="">
      <xdr:nvSpPr>
        <xdr:cNvPr id="233" name="楕円 232"/>
        <xdr:cNvSpPr/>
      </xdr:nvSpPr>
      <xdr:spPr>
        <a:xfrm>
          <a:off x="9588500" y="110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118406</xdr:rowOff>
    </xdr:from>
    <xdr:to>
      <xdr:col>55</xdr:col>
      <xdr:colOff>0</xdr:colOff>
      <xdr:row>64</xdr:row>
      <xdr:rowOff>118583</xdr:rowOff>
    </xdr:to>
    <xdr:cxnSp macro="">
      <xdr:nvCxnSpPr>
        <xdr:cNvPr id="234" name="直線コネクタ 233"/>
        <xdr:cNvCxnSpPr/>
      </xdr:nvCxnSpPr>
      <xdr:spPr>
        <a:xfrm flipV="1">
          <a:off x="9639300" y="11091206"/>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67924</xdr:rowOff>
    </xdr:from>
    <xdr:to>
      <xdr:col>46</xdr:col>
      <xdr:colOff>38100</xdr:colOff>
      <xdr:row>64</xdr:row>
      <xdr:rowOff>169524</xdr:rowOff>
    </xdr:to>
    <xdr:sp macro="" textlink="">
      <xdr:nvSpPr>
        <xdr:cNvPr id="235" name="楕円 234"/>
        <xdr:cNvSpPr/>
      </xdr:nvSpPr>
      <xdr:spPr>
        <a:xfrm>
          <a:off x="8699500" y="110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118583</xdr:rowOff>
    </xdr:from>
    <xdr:to>
      <xdr:col>50</xdr:col>
      <xdr:colOff>114300</xdr:colOff>
      <xdr:row>64</xdr:row>
      <xdr:rowOff>118724</xdr:rowOff>
    </xdr:to>
    <xdr:cxnSp macro="">
      <xdr:nvCxnSpPr>
        <xdr:cNvPr id="236" name="直線コネクタ 235"/>
        <xdr:cNvCxnSpPr/>
      </xdr:nvCxnSpPr>
      <xdr:spPr>
        <a:xfrm flipV="1">
          <a:off x="8750300" y="1109138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68333</xdr:rowOff>
    </xdr:from>
    <xdr:to>
      <xdr:col>41</xdr:col>
      <xdr:colOff>101600</xdr:colOff>
      <xdr:row>64</xdr:row>
      <xdr:rowOff>169933</xdr:rowOff>
    </xdr:to>
    <xdr:sp macro="" textlink="">
      <xdr:nvSpPr>
        <xdr:cNvPr id="237" name="楕円 236"/>
        <xdr:cNvSpPr/>
      </xdr:nvSpPr>
      <xdr:spPr>
        <a:xfrm>
          <a:off x="7810500" y="110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118724</xdr:rowOff>
    </xdr:from>
    <xdr:to>
      <xdr:col>45</xdr:col>
      <xdr:colOff>177800</xdr:colOff>
      <xdr:row>64</xdr:row>
      <xdr:rowOff>119133</xdr:rowOff>
    </xdr:to>
    <xdr:cxnSp macro="">
      <xdr:nvCxnSpPr>
        <xdr:cNvPr id="238" name="直線コネクタ 237"/>
        <xdr:cNvCxnSpPr/>
      </xdr:nvCxnSpPr>
      <xdr:spPr>
        <a:xfrm flipV="1">
          <a:off x="7861300" y="1109152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160510</xdr:rowOff>
    </xdr:from>
    <xdr:ext cx="534377" cy="259045"/>
    <xdr:sp macro="" textlink="">
      <xdr:nvSpPr>
        <xdr:cNvPr id="242" name="n_1mainValue【橋りょう・トンネル】&#10;一人当たり有形固定資産（償却資産）額"/>
        <xdr:cNvSpPr txBox="1"/>
      </xdr:nvSpPr>
      <xdr:spPr>
        <a:xfrm>
          <a:off x="9359411" y="111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160651</xdr:rowOff>
    </xdr:from>
    <xdr:ext cx="534377" cy="259045"/>
    <xdr:sp macro="" textlink="">
      <xdr:nvSpPr>
        <xdr:cNvPr id="243" name="n_2mainValue【橋りょう・トンネル】&#10;一人当たり有形固定資産（償却資産）額"/>
        <xdr:cNvSpPr txBox="1"/>
      </xdr:nvSpPr>
      <xdr:spPr>
        <a:xfrm>
          <a:off x="8483111" y="111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161060</xdr:rowOff>
    </xdr:from>
    <xdr:ext cx="534377" cy="259045"/>
    <xdr:sp macro="" textlink="">
      <xdr:nvSpPr>
        <xdr:cNvPr id="244" name="n_3mainValue【橋りょう・トンネル】&#10;一人当たり有形固定資産（償却資産）額"/>
        <xdr:cNvSpPr txBox="1"/>
      </xdr:nvSpPr>
      <xdr:spPr>
        <a:xfrm>
          <a:off x="7594111" y="111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57786</xdr:rowOff>
    </xdr:from>
    <xdr:to>
      <xdr:col>24</xdr:col>
      <xdr:colOff>114300</xdr:colOff>
      <xdr:row>79</xdr:row>
      <xdr:rowOff>159386</xdr:rowOff>
    </xdr:to>
    <xdr:sp macro="" textlink="">
      <xdr:nvSpPr>
        <xdr:cNvPr id="284" name="楕円 283"/>
        <xdr:cNvSpPr/>
      </xdr:nvSpPr>
      <xdr:spPr>
        <a:xfrm>
          <a:off x="4584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80663</xdr:rowOff>
    </xdr:from>
    <xdr:ext cx="405111" cy="259045"/>
    <xdr:sp macro="" textlink="">
      <xdr:nvSpPr>
        <xdr:cNvPr id="285" name="【公営住宅】&#10;有形固定資産減価償却率該当値テキスト"/>
        <xdr:cNvSpPr txBox="1"/>
      </xdr:nvSpPr>
      <xdr:spPr>
        <a:xfrm>
          <a:off x="4673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86" name="楕円 285"/>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108586</xdr:rowOff>
    </xdr:from>
    <xdr:to>
      <xdr:col>24</xdr:col>
      <xdr:colOff>63500</xdr:colOff>
      <xdr:row>79</xdr:row>
      <xdr:rowOff>137161</xdr:rowOff>
    </xdr:to>
    <xdr:cxnSp macro="">
      <xdr:nvCxnSpPr>
        <xdr:cNvPr id="287" name="直線コネクタ 286"/>
        <xdr:cNvCxnSpPr/>
      </xdr:nvCxnSpPr>
      <xdr:spPr>
        <a:xfrm flipV="1">
          <a:off x="3797300" y="136531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88" name="楕円 287"/>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0</xdr:rowOff>
    </xdr:to>
    <xdr:cxnSp macro="">
      <xdr:nvCxnSpPr>
        <xdr:cNvPr id="289" name="直線コネクタ 288"/>
        <xdr:cNvCxnSpPr/>
      </xdr:nvCxnSpPr>
      <xdr:spPr>
        <a:xfrm flipV="1">
          <a:off x="2908300" y="13681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0" name="楕円 289"/>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38100</xdr:rowOff>
    </xdr:to>
    <xdr:cxnSp macro="">
      <xdr:nvCxnSpPr>
        <xdr:cNvPr id="291" name="直線コネクタ 290"/>
        <xdr:cNvCxnSpPr/>
      </xdr:nvCxnSpPr>
      <xdr:spPr>
        <a:xfrm flipV="1">
          <a:off x="2019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95"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96" name="n_2mainValue【公営住宅】&#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7" name="n_3mainValue【公営住宅】&#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108001</xdr:rowOff>
    </xdr:from>
    <xdr:to>
      <xdr:col>55</xdr:col>
      <xdr:colOff>50800</xdr:colOff>
      <xdr:row>84</xdr:row>
      <xdr:rowOff>38151</xdr:rowOff>
    </xdr:to>
    <xdr:sp macro="" textlink="">
      <xdr:nvSpPr>
        <xdr:cNvPr id="334" name="楕円 333"/>
        <xdr:cNvSpPr/>
      </xdr:nvSpPr>
      <xdr:spPr>
        <a:xfrm>
          <a:off x="104267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86428</xdr:rowOff>
    </xdr:from>
    <xdr:ext cx="469744" cy="259045"/>
    <xdr:sp macro="" textlink="">
      <xdr:nvSpPr>
        <xdr:cNvPr id="335" name="【公営住宅】&#10;一人当たり面積該当値テキスト"/>
        <xdr:cNvSpPr txBox="1"/>
      </xdr:nvSpPr>
      <xdr:spPr>
        <a:xfrm>
          <a:off x="10515600" y="1431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97486</xdr:rowOff>
    </xdr:from>
    <xdr:to>
      <xdr:col>50</xdr:col>
      <xdr:colOff>165100</xdr:colOff>
      <xdr:row>84</xdr:row>
      <xdr:rowOff>27636</xdr:rowOff>
    </xdr:to>
    <xdr:sp macro="" textlink="">
      <xdr:nvSpPr>
        <xdr:cNvPr id="336" name="楕円 335"/>
        <xdr:cNvSpPr/>
      </xdr:nvSpPr>
      <xdr:spPr>
        <a:xfrm>
          <a:off x="9588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148286</xdr:rowOff>
    </xdr:from>
    <xdr:to>
      <xdr:col>55</xdr:col>
      <xdr:colOff>0</xdr:colOff>
      <xdr:row>83</xdr:row>
      <xdr:rowOff>158801</xdr:rowOff>
    </xdr:to>
    <xdr:cxnSp macro="">
      <xdr:nvCxnSpPr>
        <xdr:cNvPr id="337" name="直線コネクタ 336"/>
        <xdr:cNvCxnSpPr/>
      </xdr:nvCxnSpPr>
      <xdr:spPr>
        <a:xfrm>
          <a:off x="9639300" y="1437863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8" name="楕円 337"/>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150113</xdr:rowOff>
    </xdr:to>
    <xdr:cxnSp macro="">
      <xdr:nvCxnSpPr>
        <xdr:cNvPr id="339" name="直線コネクタ 338"/>
        <xdr:cNvCxnSpPr/>
      </xdr:nvCxnSpPr>
      <xdr:spPr>
        <a:xfrm flipV="1">
          <a:off x="8750300" y="143786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104800</xdr:rowOff>
    </xdr:from>
    <xdr:to>
      <xdr:col>41</xdr:col>
      <xdr:colOff>101600</xdr:colOff>
      <xdr:row>84</xdr:row>
      <xdr:rowOff>34950</xdr:rowOff>
    </xdr:to>
    <xdr:sp macro="" textlink="">
      <xdr:nvSpPr>
        <xdr:cNvPr id="340" name="楕円 339"/>
        <xdr:cNvSpPr/>
      </xdr:nvSpPr>
      <xdr:spPr>
        <a:xfrm>
          <a:off x="7810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83</xdr:row>
      <xdr:rowOff>155600</xdr:rowOff>
    </xdr:to>
    <xdr:cxnSp macro="">
      <xdr:nvCxnSpPr>
        <xdr:cNvPr id="341" name="直線コネクタ 340"/>
        <xdr:cNvCxnSpPr/>
      </xdr:nvCxnSpPr>
      <xdr:spPr>
        <a:xfrm flipV="1">
          <a:off x="7861300" y="1438046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44163</xdr:rowOff>
    </xdr:from>
    <xdr:ext cx="469744" cy="259045"/>
    <xdr:sp macro="" textlink="">
      <xdr:nvSpPr>
        <xdr:cNvPr id="345" name="n_1mainValue【公営住宅】&#10;一人当たり面積"/>
        <xdr:cNvSpPr txBox="1"/>
      </xdr:nvSpPr>
      <xdr:spPr>
        <a:xfrm>
          <a:off x="93917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46" name="n_2mainValue【公営住宅】&#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26077</xdr:rowOff>
    </xdr:from>
    <xdr:ext cx="469744" cy="259045"/>
    <xdr:sp macro="" textlink="">
      <xdr:nvSpPr>
        <xdr:cNvPr id="347" name="n_3mainValue【公営住宅】&#10;一人当たり面積"/>
        <xdr:cNvSpPr txBox="1"/>
      </xdr:nvSpPr>
      <xdr:spPr>
        <a:xfrm>
          <a:off x="7626427" y="14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03" name="楕円 402"/>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143527</xdr:rowOff>
    </xdr:from>
    <xdr:ext cx="405111" cy="259045"/>
    <xdr:sp macro="" textlink="">
      <xdr:nvSpPr>
        <xdr:cNvPr id="404" name="【認定こども園・幼稚園・保育所】&#10;有形固定資産減価償却率該当値テキスト"/>
        <xdr:cNvSpPr txBox="1"/>
      </xdr:nvSpPr>
      <xdr:spPr>
        <a:xfrm>
          <a:off x="16357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405" name="楕円 404"/>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43815</xdr:rowOff>
    </xdr:to>
    <xdr:cxnSp macro="">
      <xdr:nvCxnSpPr>
        <xdr:cNvPr id="406" name="直線コネクタ 405"/>
        <xdr:cNvCxnSpPr/>
      </xdr:nvCxnSpPr>
      <xdr:spPr>
        <a:xfrm flipV="1">
          <a:off x="15481300" y="65151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07" name="楕円 406"/>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43815</xdr:rowOff>
    </xdr:to>
    <xdr:cxnSp macro="">
      <xdr:nvCxnSpPr>
        <xdr:cNvPr id="408" name="直線コネクタ 407"/>
        <xdr:cNvCxnSpPr/>
      </xdr:nvCxnSpPr>
      <xdr:spPr>
        <a:xfrm>
          <a:off x="14592300" y="6557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9" name="楕円 408"/>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87630</xdr:rowOff>
    </xdr:to>
    <xdr:cxnSp macro="">
      <xdr:nvCxnSpPr>
        <xdr:cNvPr id="410" name="直線コネクタ 409"/>
        <xdr:cNvCxnSpPr/>
      </xdr:nvCxnSpPr>
      <xdr:spPr>
        <a:xfrm flipV="1">
          <a:off x="13703300" y="655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111142</xdr:rowOff>
    </xdr:from>
    <xdr:ext cx="405111" cy="259045"/>
    <xdr:sp macro="" textlink="">
      <xdr:nvSpPr>
        <xdr:cNvPr id="414" name="n_1mainValue【認定こども園・幼稚園・保育所】&#10;有形固定資産減価償却率"/>
        <xdr:cNvSpPr txBox="1"/>
      </xdr:nvSpPr>
      <xdr:spPr>
        <a:xfrm>
          <a:off x="15266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15" name="n_2main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16"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55" name="楕円 454"/>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56" name="【認定こども園・幼稚園・保育所】&#10;一人当たり面積該当値テキスト"/>
        <xdr:cNvSpPr txBox="1"/>
      </xdr:nvSpPr>
      <xdr:spPr>
        <a:xfrm>
          <a:off x="22199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57" name="楕円 456"/>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64770</xdr:rowOff>
    </xdr:to>
    <xdr:cxnSp macro="">
      <xdr:nvCxnSpPr>
        <xdr:cNvPr id="458" name="直線コネクタ 457"/>
        <xdr:cNvCxnSpPr/>
      </xdr:nvCxnSpPr>
      <xdr:spPr>
        <a:xfrm flipV="1">
          <a:off x="21323300" y="674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59" name="楕円 458"/>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72390</xdr:rowOff>
    </xdr:to>
    <xdr:cxnSp macro="">
      <xdr:nvCxnSpPr>
        <xdr:cNvPr id="460" name="直線コネクタ 459"/>
        <xdr:cNvCxnSpPr/>
      </xdr:nvCxnSpPr>
      <xdr:spPr>
        <a:xfrm flipV="1">
          <a:off x="20434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5080</xdr:rowOff>
    </xdr:to>
    <xdr:sp macro="" textlink="">
      <xdr:nvSpPr>
        <xdr:cNvPr id="461" name="楕円 460"/>
        <xdr:cNvSpPr/>
      </xdr:nvSpPr>
      <xdr:spPr>
        <a:xfrm>
          <a:off x="19494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125730</xdr:rowOff>
    </xdr:to>
    <xdr:cxnSp macro="">
      <xdr:nvCxnSpPr>
        <xdr:cNvPr id="462" name="直線コネクタ 461"/>
        <xdr:cNvCxnSpPr/>
      </xdr:nvCxnSpPr>
      <xdr:spPr>
        <a:xfrm flipV="1">
          <a:off x="19545300" y="675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466" name="n_1main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67" name="n_2main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167657</xdr:rowOff>
    </xdr:from>
    <xdr:ext cx="469744" cy="259045"/>
    <xdr:sp macro="" textlink="">
      <xdr:nvSpPr>
        <xdr:cNvPr id="468" name="n_3mainValue【認定こども園・幼稚園・保育所】&#10;一人当たり面積"/>
        <xdr:cNvSpPr txBox="1"/>
      </xdr:nvSpPr>
      <xdr:spPr>
        <a:xfrm>
          <a:off x="19310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00"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10" name="楕円 509"/>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126836</xdr:rowOff>
    </xdr:from>
    <xdr:ext cx="405111" cy="259045"/>
    <xdr:sp macro="" textlink="">
      <xdr:nvSpPr>
        <xdr:cNvPr id="511" name="【学校施設】&#10;有形固定資産減価償却率該当値テキスト"/>
        <xdr:cNvSpPr txBox="1"/>
      </xdr:nvSpPr>
      <xdr:spPr>
        <a:xfrm>
          <a:off x="16357600"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12" name="楕円 511"/>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27759</xdr:rowOff>
    </xdr:to>
    <xdr:cxnSp macro="">
      <xdr:nvCxnSpPr>
        <xdr:cNvPr id="513" name="直線コネクタ 512"/>
        <xdr:cNvCxnSpPr/>
      </xdr:nvCxnSpPr>
      <xdr:spPr>
        <a:xfrm>
          <a:off x="15481300" y="101367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14" name="楕円 51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73478</xdr:rowOff>
    </xdr:to>
    <xdr:cxnSp macro="">
      <xdr:nvCxnSpPr>
        <xdr:cNvPr id="515" name="直線コネクタ 514"/>
        <xdr:cNvCxnSpPr/>
      </xdr:nvCxnSpPr>
      <xdr:spPr>
        <a:xfrm flipV="1">
          <a:off x="14592300" y="1013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6" name="楕円 515"/>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112667</xdr:rowOff>
    </xdr:to>
    <xdr:cxnSp macro="">
      <xdr:nvCxnSpPr>
        <xdr:cNvPr id="517" name="直線コネクタ 516"/>
        <xdr:cNvCxnSpPr/>
      </xdr:nvCxnSpPr>
      <xdr:spPr>
        <a:xfrm flipV="1">
          <a:off x="13703300" y="101890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20"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21" name="n_1mainValue【学校施設】&#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22" name="n_2mainValue【学校施設】&#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23" name="n_3main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109601</xdr:rowOff>
    </xdr:from>
    <xdr:to>
      <xdr:col>116</xdr:col>
      <xdr:colOff>114300</xdr:colOff>
      <xdr:row>62</xdr:row>
      <xdr:rowOff>39751</xdr:rowOff>
    </xdr:to>
    <xdr:sp macro="" textlink="">
      <xdr:nvSpPr>
        <xdr:cNvPr id="563" name="楕円 562"/>
        <xdr:cNvSpPr/>
      </xdr:nvSpPr>
      <xdr:spPr>
        <a:xfrm>
          <a:off x="221107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88028</xdr:rowOff>
    </xdr:from>
    <xdr:ext cx="469744" cy="259045"/>
    <xdr:sp macro="" textlink="">
      <xdr:nvSpPr>
        <xdr:cNvPr id="564" name="【学校施設】&#10;一人当たり面積該当値テキスト"/>
        <xdr:cNvSpPr txBox="1"/>
      </xdr:nvSpPr>
      <xdr:spPr>
        <a:xfrm>
          <a:off x="22199600" y="105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97409</xdr:rowOff>
    </xdr:from>
    <xdr:to>
      <xdr:col>112</xdr:col>
      <xdr:colOff>38100</xdr:colOff>
      <xdr:row>62</xdr:row>
      <xdr:rowOff>27559</xdr:rowOff>
    </xdr:to>
    <xdr:sp macro="" textlink="">
      <xdr:nvSpPr>
        <xdr:cNvPr id="565" name="楕円 564"/>
        <xdr:cNvSpPr/>
      </xdr:nvSpPr>
      <xdr:spPr>
        <a:xfrm>
          <a:off x="21272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148209</xdr:rowOff>
    </xdr:from>
    <xdr:to>
      <xdr:col>116</xdr:col>
      <xdr:colOff>63500</xdr:colOff>
      <xdr:row>61</xdr:row>
      <xdr:rowOff>160401</xdr:rowOff>
    </xdr:to>
    <xdr:cxnSp macro="">
      <xdr:nvCxnSpPr>
        <xdr:cNvPr id="566" name="直線コネクタ 565"/>
        <xdr:cNvCxnSpPr/>
      </xdr:nvCxnSpPr>
      <xdr:spPr>
        <a:xfrm>
          <a:off x="21323300" y="1060665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111887</xdr:rowOff>
    </xdr:from>
    <xdr:to>
      <xdr:col>107</xdr:col>
      <xdr:colOff>101600</xdr:colOff>
      <xdr:row>62</xdr:row>
      <xdr:rowOff>42037</xdr:rowOff>
    </xdr:to>
    <xdr:sp macro="" textlink="">
      <xdr:nvSpPr>
        <xdr:cNvPr id="567" name="楕円 566"/>
        <xdr:cNvSpPr/>
      </xdr:nvSpPr>
      <xdr:spPr>
        <a:xfrm>
          <a:off x="20383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148209</xdr:rowOff>
    </xdr:from>
    <xdr:to>
      <xdr:col>111</xdr:col>
      <xdr:colOff>177800</xdr:colOff>
      <xdr:row>61</xdr:row>
      <xdr:rowOff>162687</xdr:rowOff>
    </xdr:to>
    <xdr:cxnSp macro="">
      <xdr:nvCxnSpPr>
        <xdr:cNvPr id="568" name="直線コネクタ 567"/>
        <xdr:cNvCxnSpPr/>
      </xdr:nvCxnSpPr>
      <xdr:spPr>
        <a:xfrm flipV="1">
          <a:off x="20434300" y="10606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112649</xdr:rowOff>
    </xdr:from>
    <xdr:to>
      <xdr:col>102</xdr:col>
      <xdr:colOff>165100</xdr:colOff>
      <xdr:row>62</xdr:row>
      <xdr:rowOff>42799</xdr:rowOff>
    </xdr:to>
    <xdr:sp macro="" textlink="">
      <xdr:nvSpPr>
        <xdr:cNvPr id="569" name="楕円 568"/>
        <xdr:cNvSpPr/>
      </xdr:nvSpPr>
      <xdr:spPr>
        <a:xfrm>
          <a:off x="19494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162687</xdr:rowOff>
    </xdr:from>
    <xdr:to>
      <xdr:col>107</xdr:col>
      <xdr:colOff>50800</xdr:colOff>
      <xdr:row>61</xdr:row>
      <xdr:rowOff>163449</xdr:rowOff>
    </xdr:to>
    <xdr:cxnSp macro="">
      <xdr:nvCxnSpPr>
        <xdr:cNvPr id="570" name="直線コネクタ 569"/>
        <xdr:cNvCxnSpPr/>
      </xdr:nvCxnSpPr>
      <xdr:spPr>
        <a:xfrm flipV="1">
          <a:off x="19545300" y="106211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7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57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18686</xdr:rowOff>
    </xdr:from>
    <xdr:ext cx="469744" cy="259045"/>
    <xdr:sp macro="" textlink="">
      <xdr:nvSpPr>
        <xdr:cNvPr id="574" name="n_1mainValue【学校施設】&#10;一人当たり面積"/>
        <xdr:cNvSpPr txBox="1"/>
      </xdr:nvSpPr>
      <xdr:spPr>
        <a:xfrm>
          <a:off x="210757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58564</xdr:rowOff>
    </xdr:from>
    <xdr:ext cx="469744" cy="259045"/>
    <xdr:sp macro="" textlink="">
      <xdr:nvSpPr>
        <xdr:cNvPr id="575" name="n_2mainValue【学校施設】&#10;一人当たり面積"/>
        <xdr:cNvSpPr txBox="1"/>
      </xdr:nvSpPr>
      <xdr:spPr>
        <a:xfrm>
          <a:off x="20199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59326</xdr:rowOff>
    </xdr:from>
    <xdr:ext cx="469744" cy="259045"/>
    <xdr:sp macro="" textlink="">
      <xdr:nvSpPr>
        <xdr:cNvPr id="576" name="n_3mainValue【学校施設】&#10;一人当たり面積"/>
        <xdr:cNvSpPr txBox="1"/>
      </xdr:nvSpPr>
      <xdr:spPr>
        <a:xfrm>
          <a:off x="19310427" y="103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170180</xdr:rowOff>
    </xdr:from>
    <xdr:to>
      <xdr:col>76</xdr:col>
      <xdr:colOff>165100</xdr:colOff>
      <xdr:row>85</xdr:row>
      <xdr:rowOff>100330</xdr:rowOff>
    </xdr:to>
    <xdr:sp macro="" textlink="">
      <xdr:nvSpPr>
        <xdr:cNvPr id="616" name="楕円 615"/>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50164</xdr:rowOff>
    </xdr:from>
    <xdr:to>
      <xdr:col>72</xdr:col>
      <xdr:colOff>38100</xdr:colOff>
      <xdr:row>85</xdr:row>
      <xdr:rowOff>151764</xdr:rowOff>
    </xdr:to>
    <xdr:sp macro="" textlink="">
      <xdr:nvSpPr>
        <xdr:cNvPr id="617" name="楕円 616"/>
        <xdr:cNvSpPr/>
      </xdr:nvSpPr>
      <xdr:spPr>
        <a:xfrm>
          <a:off x="13652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100964</xdr:rowOff>
    </xdr:to>
    <xdr:cxnSp macro="">
      <xdr:nvCxnSpPr>
        <xdr:cNvPr id="618" name="直線コネクタ 617"/>
        <xdr:cNvCxnSpPr/>
      </xdr:nvCxnSpPr>
      <xdr:spPr>
        <a:xfrm flipV="1">
          <a:off x="13703300" y="14622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19"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20"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21"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22" name="n_2mainValue【児童館】&#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142891</xdr:rowOff>
    </xdr:from>
    <xdr:ext cx="405111" cy="259045"/>
    <xdr:sp macro="" textlink="">
      <xdr:nvSpPr>
        <xdr:cNvPr id="623" name="n_3mainValue【児童館】&#10;有形固定資産減価償却率"/>
        <xdr:cNvSpPr txBox="1"/>
      </xdr:nvSpPr>
      <xdr:spPr>
        <a:xfrm>
          <a:off x="13500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49" name="直線コネクタ 648"/>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0"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1" name="直線コネクタ 650"/>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2"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3" name="直線コネクタ 652"/>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54"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55" name="フローチャート: 判断 65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6" name="フローチャート: 判断 65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57" name="フローチャート: 判断 656"/>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58" name="フローチャート: 判断 657"/>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77107</xdr:rowOff>
    </xdr:from>
    <xdr:to>
      <xdr:col>107</xdr:col>
      <xdr:colOff>101600</xdr:colOff>
      <xdr:row>86</xdr:row>
      <xdr:rowOff>7257</xdr:rowOff>
    </xdr:to>
    <xdr:sp macro="" textlink="">
      <xdr:nvSpPr>
        <xdr:cNvPr id="664" name="楕円 663"/>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65" name="楕円 664"/>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144236</xdr:rowOff>
    </xdr:to>
    <xdr:cxnSp macro="">
      <xdr:nvCxnSpPr>
        <xdr:cNvPr id="666" name="直線コネクタ 665"/>
        <xdr:cNvCxnSpPr/>
      </xdr:nvCxnSpPr>
      <xdr:spPr>
        <a:xfrm flipV="1">
          <a:off x="19545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68"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69"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670" name="n_2mainValue【児童館】&#10;一人当たり面積"/>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71"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2" name="テキスト ボックス 6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96" name="直線コネクタ 695"/>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97"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98" name="直線コネクタ 697"/>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99"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00" name="直線コネクタ 699"/>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01"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02" name="フローチャート: 判断 701"/>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03" name="フローチャート: 判断 702"/>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04" name="フローチャート: 判断 703"/>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05" name="フローチャート: 判断 704"/>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11" name="楕円 710"/>
        <xdr:cNvSpPr/>
      </xdr:nvSpPr>
      <xdr:spPr>
        <a:xfrm>
          <a:off x="16268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131463</xdr:rowOff>
    </xdr:from>
    <xdr:ext cx="405111" cy="259045"/>
    <xdr:sp macro="" textlink="">
      <xdr:nvSpPr>
        <xdr:cNvPr id="712" name="【公民館】&#10;有形固定資産減価償却率該当値テキスト"/>
        <xdr:cNvSpPr txBox="1"/>
      </xdr:nvSpPr>
      <xdr:spPr>
        <a:xfrm>
          <a:off x="16357600"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13" name="楕円 712"/>
        <xdr:cNvSpPr/>
      </xdr:nvSpPr>
      <xdr:spPr>
        <a:xfrm>
          <a:off x="15430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59055</xdr:rowOff>
    </xdr:to>
    <xdr:cxnSp macro="">
      <xdr:nvCxnSpPr>
        <xdr:cNvPr id="714" name="直線コネクタ 713"/>
        <xdr:cNvCxnSpPr/>
      </xdr:nvCxnSpPr>
      <xdr:spPr>
        <a:xfrm flipV="1">
          <a:off x="15481300" y="178631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168275</xdr:rowOff>
    </xdr:from>
    <xdr:to>
      <xdr:col>76</xdr:col>
      <xdr:colOff>165100</xdr:colOff>
      <xdr:row>104</xdr:row>
      <xdr:rowOff>98425</xdr:rowOff>
    </xdr:to>
    <xdr:sp macro="" textlink="">
      <xdr:nvSpPr>
        <xdr:cNvPr id="715" name="楕円 714"/>
        <xdr:cNvSpPr/>
      </xdr:nvSpPr>
      <xdr:spPr>
        <a:xfrm>
          <a:off x="14541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59055</xdr:rowOff>
    </xdr:to>
    <xdr:cxnSp macro="">
      <xdr:nvCxnSpPr>
        <xdr:cNvPr id="716" name="直線コネクタ 715"/>
        <xdr:cNvCxnSpPr/>
      </xdr:nvCxnSpPr>
      <xdr:spPr>
        <a:xfrm>
          <a:off x="14592300" y="1787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717" name="楕円 716"/>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112395</xdr:rowOff>
    </xdr:from>
    <xdr:to>
      <xdr:col>76</xdr:col>
      <xdr:colOff>114300</xdr:colOff>
      <xdr:row>104</xdr:row>
      <xdr:rowOff>47625</xdr:rowOff>
    </xdr:to>
    <xdr:cxnSp macro="">
      <xdr:nvCxnSpPr>
        <xdr:cNvPr id="718" name="直線コネクタ 717"/>
        <xdr:cNvCxnSpPr/>
      </xdr:nvCxnSpPr>
      <xdr:spPr>
        <a:xfrm>
          <a:off x="13703300" y="1777174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19"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20"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21"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100982</xdr:rowOff>
    </xdr:from>
    <xdr:ext cx="405111" cy="259045"/>
    <xdr:sp macro="" textlink="">
      <xdr:nvSpPr>
        <xdr:cNvPr id="722" name="n_1mainValue【公民館】&#10;有形固定資産減価償却率"/>
        <xdr:cNvSpPr txBox="1"/>
      </xdr:nvSpPr>
      <xdr:spPr>
        <a:xfrm>
          <a:off x="152660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114952</xdr:rowOff>
    </xdr:from>
    <xdr:ext cx="405111" cy="259045"/>
    <xdr:sp macro="" textlink="">
      <xdr:nvSpPr>
        <xdr:cNvPr id="723" name="n_2mainValue【公民館】&#10;有形固定資産減価償却率"/>
        <xdr:cNvSpPr txBox="1"/>
      </xdr:nvSpPr>
      <xdr:spPr>
        <a:xfrm>
          <a:off x="14389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8272</xdr:rowOff>
    </xdr:from>
    <xdr:ext cx="405111" cy="259045"/>
    <xdr:sp macro="" textlink="">
      <xdr:nvSpPr>
        <xdr:cNvPr id="724" name="n_3mainValue【公民館】&#10;有形固定資産減価償却率"/>
        <xdr:cNvSpPr txBox="1"/>
      </xdr:nvSpPr>
      <xdr:spPr>
        <a:xfrm>
          <a:off x="13500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50" name="直線コネクタ 749"/>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5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52" name="直線コネクタ 75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53"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54" name="直線コネクタ 753"/>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55"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56" name="フローチャート: 判断 755"/>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57" name="フローチャート: 判断 756"/>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58" name="フローチャート: 判断 757"/>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59" name="フローチャート: 判断 758"/>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153307</xdr:rowOff>
    </xdr:from>
    <xdr:to>
      <xdr:col>116</xdr:col>
      <xdr:colOff>114300</xdr:colOff>
      <xdr:row>108</xdr:row>
      <xdr:rowOff>83457</xdr:rowOff>
    </xdr:to>
    <xdr:sp macro="" textlink="">
      <xdr:nvSpPr>
        <xdr:cNvPr id="765" name="楕円 764"/>
        <xdr:cNvSpPr/>
      </xdr:nvSpPr>
      <xdr:spPr>
        <a:xfrm>
          <a:off x="22110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131734</xdr:rowOff>
    </xdr:from>
    <xdr:ext cx="469744" cy="259045"/>
    <xdr:sp macro="" textlink="">
      <xdr:nvSpPr>
        <xdr:cNvPr id="766" name="【公民館】&#10;一人当たり面積該当値テキスト"/>
        <xdr:cNvSpPr txBox="1"/>
      </xdr:nvSpPr>
      <xdr:spPr>
        <a:xfrm>
          <a:off x="22199600"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156573</xdr:rowOff>
    </xdr:from>
    <xdr:to>
      <xdr:col>112</xdr:col>
      <xdr:colOff>38100</xdr:colOff>
      <xdr:row>108</xdr:row>
      <xdr:rowOff>86723</xdr:rowOff>
    </xdr:to>
    <xdr:sp macro="" textlink="">
      <xdr:nvSpPr>
        <xdr:cNvPr id="767" name="楕円 766"/>
        <xdr:cNvSpPr/>
      </xdr:nvSpPr>
      <xdr:spPr>
        <a:xfrm>
          <a:off x="21272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32657</xdr:rowOff>
    </xdr:from>
    <xdr:to>
      <xdr:col>116</xdr:col>
      <xdr:colOff>63500</xdr:colOff>
      <xdr:row>108</xdr:row>
      <xdr:rowOff>35923</xdr:rowOff>
    </xdr:to>
    <xdr:cxnSp macro="">
      <xdr:nvCxnSpPr>
        <xdr:cNvPr id="768" name="直線コネクタ 767"/>
        <xdr:cNvCxnSpPr/>
      </xdr:nvCxnSpPr>
      <xdr:spPr>
        <a:xfrm flipV="1">
          <a:off x="21323300" y="185492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769" name="楕円 768"/>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35923</xdr:rowOff>
    </xdr:from>
    <xdr:to>
      <xdr:col>111</xdr:col>
      <xdr:colOff>177800</xdr:colOff>
      <xdr:row>108</xdr:row>
      <xdr:rowOff>38100</xdr:rowOff>
    </xdr:to>
    <xdr:cxnSp macro="">
      <xdr:nvCxnSpPr>
        <xdr:cNvPr id="770" name="直線コネクタ 769"/>
        <xdr:cNvCxnSpPr/>
      </xdr:nvCxnSpPr>
      <xdr:spPr>
        <a:xfrm flipV="1">
          <a:off x="20434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771" name="楕円 770"/>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56606</xdr:rowOff>
    </xdr:to>
    <xdr:cxnSp macro="">
      <xdr:nvCxnSpPr>
        <xdr:cNvPr id="772" name="直線コネクタ 771"/>
        <xdr:cNvCxnSpPr/>
      </xdr:nvCxnSpPr>
      <xdr:spPr>
        <a:xfrm flipV="1">
          <a:off x="19545300" y="1855470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73"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74"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75"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77850</xdr:rowOff>
    </xdr:from>
    <xdr:ext cx="469744" cy="259045"/>
    <xdr:sp macro="" textlink="">
      <xdr:nvSpPr>
        <xdr:cNvPr id="776" name="n_1mainValue【公民館】&#10;一人当たり面積"/>
        <xdr:cNvSpPr txBox="1"/>
      </xdr:nvSpPr>
      <xdr:spPr>
        <a:xfrm>
          <a:off x="210757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777"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778"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ポイントとなっている。「杵築市 舗装長寿命化修繕計画」に則り、適正な道路の維持管理に努める。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年度の公営住宅の有形固定資産減価償却率については、類似団体より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ポイントとなっている。道路同様、「杵築市 公営住宅等長寿命化計画」に則り、長期的な視点での更新・統廃合・長寿命化等を進める必要がある。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年度の公民館の有形固定資産減価償却率についは、類似団体より</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ポイントとなっている。これは、平成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年度に向野地区コミュニティセンターを改築整備したことにより低くなっている。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市の財政状況や人口推移、住民ニーズ等を考慮しながら、施設計画に則り負担が偏らないように施設の統廃合、整備を行っていく。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136434</xdr:rowOff>
    </xdr:from>
    <xdr:to>
      <xdr:col>24</xdr:col>
      <xdr:colOff>114300</xdr:colOff>
      <xdr:row>41</xdr:row>
      <xdr:rowOff>66584</xdr:rowOff>
    </xdr:to>
    <xdr:sp macro="" textlink="">
      <xdr:nvSpPr>
        <xdr:cNvPr id="72" name="楕円 71"/>
        <xdr:cNvSpPr/>
      </xdr:nvSpPr>
      <xdr:spPr>
        <a:xfrm>
          <a:off x="4584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114861</xdr:rowOff>
    </xdr:from>
    <xdr:ext cx="405111" cy="259045"/>
    <xdr:sp macro="" textlink="">
      <xdr:nvSpPr>
        <xdr:cNvPr id="73" name="【図書館】&#10;有形固定資産減価償却率該当値テキスト"/>
        <xdr:cNvSpPr txBox="1"/>
      </xdr:nvSpPr>
      <xdr:spPr>
        <a:xfrm>
          <a:off x="4673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10704</xdr:rowOff>
    </xdr:from>
    <xdr:to>
      <xdr:col>20</xdr:col>
      <xdr:colOff>38100</xdr:colOff>
      <xdr:row>41</xdr:row>
      <xdr:rowOff>112304</xdr:rowOff>
    </xdr:to>
    <xdr:sp macro="" textlink="">
      <xdr:nvSpPr>
        <xdr:cNvPr id="74" name="楕円 73"/>
        <xdr:cNvSpPr/>
      </xdr:nvSpPr>
      <xdr:spPr>
        <a:xfrm>
          <a:off x="3746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15784</xdr:rowOff>
    </xdr:from>
    <xdr:to>
      <xdr:col>24</xdr:col>
      <xdr:colOff>63500</xdr:colOff>
      <xdr:row>41</xdr:row>
      <xdr:rowOff>61504</xdr:rowOff>
    </xdr:to>
    <xdr:cxnSp macro="">
      <xdr:nvCxnSpPr>
        <xdr:cNvPr id="75" name="直線コネクタ 74"/>
        <xdr:cNvCxnSpPr/>
      </xdr:nvCxnSpPr>
      <xdr:spPr>
        <a:xfrm flipV="1">
          <a:off x="3797300" y="70452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6" name="楕円 75"/>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41</xdr:row>
      <xdr:rowOff>61504</xdr:rowOff>
    </xdr:to>
    <xdr:cxnSp macro="">
      <xdr:nvCxnSpPr>
        <xdr:cNvPr id="77" name="直線コネクタ 76"/>
        <xdr:cNvCxnSpPr/>
      </xdr:nvCxnSpPr>
      <xdr:spPr>
        <a:xfrm>
          <a:off x="2908300" y="6052457"/>
          <a:ext cx="889000" cy="10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78" name="楕円 77"/>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79" name="直線コネクタ 78"/>
        <xdr:cNvCxnSpPr/>
      </xdr:nvCxnSpPr>
      <xdr:spPr>
        <a:xfrm flipV="1">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103431</xdr:rowOff>
    </xdr:from>
    <xdr:ext cx="405111" cy="259045"/>
    <xdr:sp macro="" textlink="">
      <xdr:nvSpPr>
        <xdr:cNvPr id="83" name="n_1mainValue【図書館】&#10;有形固定資産減価償却率"/>
        <xdr:cNvSpPr txBox="1"/>
      </xdr:nvSpPr>
      <xdr:spPr>
        <a:xfrm>
          <a:off x="3582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4"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5"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24" name="楕円 123"/>
        <xdr:cNvSpPr/>
      </xdr:nvSpPr>
      <xdr:spPr>
        <a:xfrm>
          <a:off x="10426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25" name="【図書館】&#10;一人当たり面積該当値テキスト"/>
        <xdr:cNvSpPr txBox="1"/>
      </xdr:nvSpPr>
      <xdr:spPr>
        <a:xfrm>
          <a:off x="105156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26" name="楕円 125"/>
        <xdr:cNvSpPr/>
      </xdr:nvSpPr>
      <xdr:spPr>
        <a:xfrm>
          <a:off x="958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27" name="直線コネクタ 126"/>
        <xdr:cNvCxnSpPr/>
      </xdr:nvCxnSpPr>
      <xdr:spPr>
        <a:xfrm flipV="1">
          <a:off x="96393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8" name="楕円 127"/>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40</xdr:row>
      <xdr:rowOff>50800</xdr:rowOff>
    </xdr:to>
    <xdr:cxnSp macro="">
      <xdr:nvCxnSpPr>
        <xdr:cNvPr id="129" name="直線コネクタ 128"/>
        <xdr:cNvCxnSpPr/>
      </xdr:nvCxnSpPr>
      <xdr:spPr>
        <a:xfrm flipV="1">
          <a:off x="8750300" y="60071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0" name="楕円 129"/>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1" name="直線コネクタ 130"/>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35" name="n_1mainValue【図書館】&#10;一人当たり面積"/>
        <xdr:cNvSpPr txBox="1"/>
      </xdr:nvSpPr>
      <xdr:spPr>
        <a:xfrm>
          <a:off x="93917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6"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37"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8"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78" name="楕円 177"/>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56623</xdr:rowOff>
    </xdr:from>
    <xdr:ext cx="405111" cy="259045"/>
    <xdr:sp macro="" textlink="">
      <xdr:nvSpPr>
        <xdr:cNvPr id="179" name="【体育館・プール】&#10;有形固定資産減価償却率該当値テキスト"/>
        <xdr:cNvSpPr txBox="1"/>
      </xdr:nvSpPr>
      <xdr:spPr>
        <a:xfrm>
          <a:off x="4673600"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0" name="楕円 179"/>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160020</xdr:rowOff>
    </xdr:to>
    <xdr:cxnSp macro="">
      <xdr:nvCxnSpPr>
        <xdr:cNvPr id="181" name="直線コネクタ 180"/>
        <xdr:cNvCxnSpPr/>
      </xdr:nvCxnSpPr>
      <xdr:spPr>
        <a:xfrm flipV="1">
          <a:off x="3797300" y="104159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82" name="楕円 181"/>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1633</xdr:rowOff>
    </xdr:to>
    <xdr:cxnSp macro="">
      <xdr:nvCxnSpPr>
        <xdr:cNvPr id="183" name="直線コネクタ 182"/>
        <xdr:cNvCxnSpPr/>
      </xdr:nvCxnSpPr>
      <xdr:spPr>
        <a:xfrm flipV="1">
          <a:off x="2908300" y="10447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4" name="楕円 183"/>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26126</xdr:rowOff>
    </xdr:to>
    <xdr:cxnSp macro="">
      <xdr:nvCxnSpPr>
        <xdr:cNvPr id="185" name="直線コネクタ 184"/>
        <xdr:cNvCxnSpPr/>
      </xdr:nvCxnSpPr>
      <xdr:spPr>
        <a:xfrm flipV="1">
          <a:off x="2019300" y="10460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86"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89"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90" name="n_2mainValue【体育館・プー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1" name="n_3mainValue【体育館・プー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88265</xdr:rowOff>
    </xdr:from>
    <xdr:to>
      <xdr:col>55</xdr:col>
      <xdr:colOff>50800</xdr:colOff>
      <xdr:row>61</xdr:row>
      <xdr:rowOff>18415</xdr:rowOff>
    </xdr:to>
    <xdr:sp macro="" textlink="">
      <xdr:nvSpPr>
        <xdr:cNvPr id="230" name="楕円 229"/>
        <xdr:cNvSpPr/>
      </xdr:nvSpPr>
      <xdr:spPr>
        <a:xfrm>
          <a:off x="10426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66692</xdr:rowOff>
    </xdr:from>
    <xdr:ext cx="469744" cy="259045"/>
    <xdr:sp macro="" textlink="">
      <xdr:nvSpPr>
        <xdr:cNvPr id="231" name="【体育館・プール】&#10;一人当たり面積該当値テキスト"/>
        <xdr:cNvSpPr txBox="1"/>
      </xdr:nvSpPr>
      <xdr:spPr>
        <a:xfrm>
          <a:off x="10515600" y="103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97790</xdr:rowOff>
    </xdr:from>
    <xdr:to>
      <xdr:col>50</xdr:col>
      <xdr:colOff>165100</xdr:colOff>
      <xdr:row>61</xdr:row>
      <xdr:rowOff>27940</xdr:rowOff>
    </xdr:to>
    <xdr:sp macro="" textlink="">
      <xdr:nvSpPr>
        <xdr:cNvPr id="232" name="楕円 231"/>
        <xdr:cNvSpPr/>
      </xdr:nvSpPr>
      <xdr:spPr>
        <a:xfrm>
          <a:off x="958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139065</xdr:rowOff>
    </xdr:from>
    <xdr:to>
      <xdr:col>55</xdr:col>
      <xdr:colOff>0</xdr:colOff>
      <xdr:row>60</xdr:row>
      <xdr:rowOff>148590</xdr:rowOff>
    </xdr:to>
    <xdr:cxnSp macro="">
      <xdr:nvCxnSpPr>
        <xdr:cNvPr id="233" name="直線コネクタ 232"/>
        <xdr:cNvCxnSpPr/>
      </xdr:nvCxnSpPr>
      <xdr:spPr>
        <a:xfrm flipV="1">
          <a:off x="9639300" y="104260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78740</xdr:rowOff>
    </xdr:from>
    <xdr:to>
      <xdr:col>46</xdr:col>
      <xdr:colOff>38100</xdr:colOff>
      <xdr:row>61</xdr:row>
      <xdr:rowOff>8890</xdr:rowOff>
    </xdr:to>
    <xdr:sp macro="" textlink="">
      <xdr:nvSpPr>
        <xdr:cNvPr id="234" name="楕円 233"/>
        <xdr:cNvSpPr/>
      </xdr:nvSpPr>
      <xdr:spPr>
        <a:xfrm>
          <a:off x="869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129540</xdr:rowOff>
    </xdr:from>
    <xdr:to>
      <xdr:col>50</xdr:col>
      <xdr:colOff>114300</xdr:colOff>
      <xdr:row>60</xdr:row>
      <xdr:rowOff>148590</xdr:rowOff>
    </xdr:to>
    <xdr:cxnSp macro="">
      <xdr:nvCxnSpPr>
        <xdr:cNvPr id="235" name="直線コネクタ 234"/>
        <xdr:cNvCxnSpPr/>
      </xdr:nvCxnSpPr>
      <xdr:spPr>
        <a:xfrm>
          <a:off x="8750300" y="10416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86360</xdr:rowOff>
    </xdr:from>
    <xdr:to>
      <xdr:col>41</xdr:col>
      <xdr:colOff>101600</xdr:colOff>
      <xdr:row>61</xdr:row>
      <xdr:rowOff>16510</xdr:rowOff>
    </xdr:to>
    <xdr:sp macro="" textlink="">
      <xdr:nvSpPr>
        <xdr:cNvPr id="236" name="楕円 235"/>
        <xdr:cNvSpPr/>
      </xdr:nvSpPr>
      <xdr:spPr>
        <a:xfrm>
          <a:off x="781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60</xdr:row>
      <xdr:rowOff>137160</xdr:rowOff>
    </xdr:to>
    <xdr:cxnSp macro="">
      <xdr:nvCxnSpPr>
        <xdr:cNvPr id="237" name="直線コネクタ 236"/>
        <xdr:cNvCxnSpPr/>
      </xdr:nvCxnSpPr>
      <xdr:spPr>
        <a:xfrm flipV="1">
          <a:off x="7861300" y="1041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19067</xdr:rowOff>
    </xdr:from>
    <xdr:ext cx="469744" cy="259045"/>
    <xdr:sp macro="" textlink="">
      <xdr:nvSpPr>
        <xdr:cNvPr id="241" name="n_1main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xdr:rowOff>
    </xdr:from>
    <xdr:ext cx="469744" cy="259045"/>
    <xdr:sp macro="" textlink="">
      <xdr:nvSpPr>
        <xdr:cNvPr id="242" name="n_2mainValue【体育館・プール】&#10;一人当たり面積"/>
        <xdr:cNvSpPr txBox="1"/>
      </xdr:nvSpPr>
      <xdr:spPr>
        <a:xfrm>
          <a:off x="8515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33037</xdr:rowOff>
    </xdr:from>
    <xdr:ext cx="469744" cy="259045"/>
    <xdr:sp macro="" textlink="">
      <xdr:nvSpPr>
        <xdr:cNvPr id="243" name="n_3mainValue【体育館・プール】&#10;一人当たり面積"/>
        <xdr:cNvSpPr txBox="1"/>
      </xdr:nvSpPr>
      <xdr:spPr>
        <a:xfrm>
          <a:off x="7626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283" name="楕円 282"/>
        <xdr:cNvSpPr/>
      </xdr:nvSpPr>
      <xdr:spPr>
        <a:xfrm>
          <a:off x="4584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284" name="【福祉施設】&#10;有形固定資産減価償却率該当値テキスト"/>
        <xdr:cNvSpPr txBox="1"/>
      </xdr:nvSpPr>
      <xdr:spPr>
        <a:xfrm>
          <a:off x="4673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85" name="楕円 284"/>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5714</xdr:rowOff>
    </xdr:to>
    <xdr:cxnSp macro="">
      <xdr:nvCxnSpPr>
        <xdr:cNvPr id="286" name="直線コネクタ 285"/>
        <xdr:cNvCxnSpPr/>
      </xdr:nvCxnSpPr>
      <xdr:spPr>
        <a:xfrm flipV="1">
          <a:off x="3797300" y="137121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287" name="楕円 286"/>
        <xdr:cNvSpPr/>
      </xdr:nvSpPr>
      <xdr:spPr>
        <a:xfrm>
          <a:off x="2857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80</xdr:row>
      <xdr:rowOff>30480</xdr:rowOff>
    </xdr:to>
    <xdr:cxnSp macro="">
      <xdr:nvCxnSpPr>
        <xdr:cNvPr id="288" name="直線コネクタ 287"/>
        <xdr:cNvCxnSpPr/>
      </xdr:nvCxnSpPr>
      <xdr:spPr>
        <a:xfrm flipV="1">
          <a:off x="2908300" y="13721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9" name="楕円 288"/>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41911</xdr:rowOff>
    </xdr:to>
    <xdr:cxnSp macro="">
      <xdr:nvCxnSpPr>
        <xdr:cNvPr id="290" name="直線コネクタ 289"/>
        <xdr:cNvCxnSpPr/>
      </xdr:nvCxnSpPr>
      <xdr:spPr>
        <a:xfrm flipV="1">
          <a:off x="2019300" y="13746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294" name="n_1mainValue【福祉施設】&#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295" name="n_2mainValue【福祉施設】&#10;有形固定資産減価償却率"/>
        <xdr:cNvSpPr txBox="1"/>
      </xdr:nvSpPr>
      <xdr:spPr>
        <a:xfrm>
          <a:off x="2705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6" name="n_3mainValue【福祉施設】&#10;有形固定資産減価償却率"/>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5"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5" name="楕円 334"/>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36" name="【福祉施設】&#10;一人当たり面積該当値テキスト"/>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74930</xdr:rowOff>
    </xdr:from>
    <xdr:to>
      <xdr:col>50</xdr:col>
      <xdr:colOff>165100</xdr:colOff>
      <xdr:row>83</xdr:row>
      <xdr:rowOff>5080</xdr:rowOff>
    </xdr:to>
    <xdr:sp macro="" textlink="">
      <xdr:nvSpPr>
        <xdr:cNvPr id="337" name="楕円 336"/>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152400</xdr:rowOff>
    </xdr:to>
    <xdr:cxnSp macro="">
      <xdr:nvCxnSpPr>
        <xdr:cNvPr id="338" name="直線コネクタ 337"/>
        <xdr:cNvCxnSpPr/>
      </xdr:nvCxnSpPr>
      <xdr:spPr>
        <a:xfrm>
          <a:off x="9639300" y="14184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82550</xdr:rowOff>
    </xdr:from>
    <xdr:to>
      <xdr:col>46</xdr:col>
      <xdr:colOff>38100</xdr:colOff>
      <xdr:row>83</xdr:row>
      <xdr:rowOff>12700</xdr:rowOff>
    </xdr:to>
    <xdr:sp macro="" textlink="">
      <xdr:nvSpPr>
        <xdr:cNvPr id="339" name="楕円 338"/>
        <xdr:cNvSpPr/>
      </xdr:nvSpPr>
      <xdr:spPr>
        <a:xfrm>
          <a:off x="869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133350</xdr:rowOff>
    </xdr:to>
    <xdr:cxnSp macro="">
      <xdr:nvCxnSpPr>
        <xdr:cNvPr id="340" name="直線コネクタ 339"/>
        <xdr:cNvCxnSpPr/>
      </xdr:nvCxnSpPr>
      <xdr:spPr>
        <a:xfrm flipV="1">
          <a:off x="8750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93980</xdr:rowOff>
    </xdr:from>
    <xdr:to>
      <xdr:col>41</xdr:col>
      <xdr:colOff>101600</xdr:colOff>
      <xdr:row>83</xdr:row>
      <xdr:rowOff>24130</xdr:rowOff>
    </xdr:to>
    <xdr:sp macro="" textlink="">
      <xdr:nvSpPr>
        <xdr:cNvPr id="341" name="楕円 340"/>
        <xdr:cNvSpPr/>
      </xdr:nvSpPr>
      <xdr:spPr>
        <a:xfrm>
          <a:off x="781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133350</xdr:rowOff>
    </xdr:from>
    <xdr:to>
      <xdr:col>45</xdr:col>
      <xdr:colOff>177800</xdr:colOff>
      <xdr:row>82</xdr:row>
      <xdr:rowOff>144780</xdr:rowOff>
    </xdr:to>
    <xdr:cxnSp macro="">
      <xdr:nvCxnSpPr>
        <xdr:cNvPr id="342" name="直線コネクタ 341"/>
        <xdr:cNvCxnSpPr/>
      </xdr:nvCxnSpPr>
      <xdr:spPr>
        <a:xfrm flipV="1">
          <a:off x="7861300" y="1419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43"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44"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45"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21607</xdr:rowOff>
    </xdr:from>
    <xdr:ext cx="469744" cy="259045"/>
    <xdr:sp macro="" textlink="">
      <xdr:nvSpPr>
        <xdr:cNvPr id="346" name="n_1mainValue【福祉施設】&#10;一人当たり面積"/>
        <xdr:cNvSpPr txBox="1"/>
      </xdr:nvSpPr>
      <xdr:spPr>
        <a:xfrm>
          <a:off x="9391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29227</xdr:rowOff>
    </xdr:from>
    <xdr:ext cx="469744" cy="259045"/>
    <xdr:sp macro="" textlink="">
      <xdr:nvSpPr>
        <xdr:cNvPr id="347" name="n_2mainValue【福祉施設】&#10;一人当たり面積"/>
        <xdr:cNvSpPr txBox="1"/>
      </xdr:nvSpPr>
      <xdr:spPr>
        <a:xfrm>
          <a:off x="8515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40657</xdr:rowOff>
    </xdr:from>
    <xdr:ext cx="469744" cy="259045"/>
    <xdr:sp macro="" textlink="">
      <xdr:nvSpPr>
        <xdr:cNvPr id="348" name="n_3mainValue【福祉施設】&#10;一人当たり面積"/>
        <xdr:cNvSpPr txBox="1"/>
      </xdr:nvSpPr>
      <xdr:spPr>
        <a:xfrm>
          <a:off x="7626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79"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89" name="楕円 388"/>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390" name="【市民会館】&#10;有形固定資産減価償却率該当値テキスト"/>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91" name="楕円 390"/>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68036</xdr:rowOff>
    </xdr:to>
    <xdr:cxnSp macro="">
      <xdr:nvCxnSpPr>
        <xdr:cNvPr id="392" name="直線コネクタ 391"/>
        <xdr:cNvCxnSpPr/>
      </xdr:nvCxnSpPr>
      <xdr:spPr>
        <a:xfrm flipV="1">
          <a:off x="3797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3" name="楕円 392"/>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105</xdr:row>
      <xdr:rowOff>68036</xdr:rowOff>
    </xdr:to>
    <xdr:cxnSp macro="">
      <xdr:nvCxnSpPr>
        <xdr:cNvPr id="394" name="直線コネクタ 393"/>
        <xdr:cNvCxnSpPr/>
      </xdr:nvCxnSpPr>
      <xdr:spPr>
        <a:xfrm>
          <a:off x="2908300" y="17090571"/>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5" name="楕円 394"/>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6" name="直線コネクタ 395"/>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7"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400"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401"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2"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3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41" name="楕円 440"/>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42" name="【市民会館】&#10;一人当たり面積該当値テキスト"/>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443" name="楕円 442"/>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26670</xdr:rowOff>
    </xdr:to>
    <xdr:cxnSp macro="">
      <xdr:nvCxnSpPr>
        <xdr:cNvPr id="444" name="直線コネクタ 443"/>
        <xdr:cNvCxnSpPr/>
      </xdr:nvCxnSpPr>
      <xdr:spPr>
        <a:xfrm flipV="1">
          <a:off x="9639300" y="1853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45" name="楕円 444"/>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108</xdr:row>
      <xdr:rowOff>26670</xdr:rowOff>
    </xdr:to>
    <xdr:cxnSp macro="">
      <xdr:nvCxnSpPr>
        <xdr:cNvPr id="446" name="直線コネクタ 445"/>
        <xdr:cNvCxnSpPr/>
      </xdr:nvCxnSpPr>
      <xdr:spPr>
        <a:xfrm>
          <a:off x="8750300" y="183337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47" name="楕円 446"/>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163830</xdr:rowOff>
    </xdr:to>
    <xdr:cxnSp macro="">
      <xdr:nvCxnSpPr>
        <xdr:cNvPr id="448" name="直線コネクタ 447"/>
        <xdr:cNvCxnSpPr/>
      </xdr:nvCxnSpPr>
      <xdr:spPr>
        <a:xfrm flipV="1">
          <a:off x="7861300" y="1833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49"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5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452" name="n_1mainValue【市民会館】&#10;一人当たり面積"/>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53"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54" name="n_3mainValue【市民会館】&#10;一人当たり面積"/>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95" name="楕円 494"/>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96" name="【一般廃棄物処理施設】&#10;有形固定資産減価償却率該当値テキスト"/>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97" name="楕円 496"/>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41910</xdr:rowOff>
    </xdr:to>
    <xdr:cxnSp macro="">
      <xdr:nvCxnSpPr>
        <xdr:cNvPr id="498" name="直線コネクタ 497"/>
        <xdr:cNvCxnSpPr/>
      </xdr:nvCxnSpPr>
      <xdr:spPr>
        <a:xfrm flipV="1">
          <a:off x="15481300" y="60132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99"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0"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1"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02"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6" name="テキスト ボックス 5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8" name="テキスト ボックス 5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0" name="テキスト ボックス 5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24" name="直線コネクタ 523"/>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25"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26" name="直線コネクタ 525"/>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27"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28" name="直線コネクタ 527"/>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29"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0" name="フローチャート: 判断 529"/>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1" name="フローチャート: 判断 530"/>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2" name="フローチャート: 判断 531"/>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3" name="フローチャート: 判断 532"/>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71468</xdr:rowOff>
    </xdr:from>
    <xdr:to>
      <xdr:col>116</xdr:col>
      <xdr:colOff>114300</xdr:colOff>
      <xdr:row>41</xdr:row>
      <xdr:rowOff>1618</xdr:rowOff>
    </xdr:to>
    <xdr:sp macro="" textlink="">
      <xdr:nvSpPr>
        <xdr:cNvPr id="539" name="楕円 538"/>
        <xdr:cNvSpPr/>
      </xdr:nvSpPr>
      <xdr:spPr>
        <a:xfrm>
          <a:off x="221107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49895</xdr:rowOff>
    </xdr:from>
    <xdr:ext cx="534377" cy="259045"/>
    <xdr:sp macro="" textlink="">
      <xdr:nvSpPr>
        <xdr:cNvPr id="540" name="【一般廃棄物処理施設】&#10;一人当たり有形固定資産（償却資産）額該当値テキスト"/>
        <xdr:cNvSpPr txBox="1"/>
      </xdr:nvSpPr>
      <xdr:spPr>
        <a:xfrm>
          <a:off x="22199600" y="69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63700</xdr:rowOff>
    </xdr:from>
    <xdr:to>
      <xdr:col>112</xdr:col>
      <xdr:colOff>38100</xdr:colOff>
      <xdr:row>40</xdr:row>
      <xdr:rowOff>165300</xdr:rowOff>
    </xdr:to>
    <xdr:sp macro="" textlink="">
      <xdr:nvSpPr>
        <xdr:cNvPr id="541" name="楕円 540"/>
        <xdr:cNvSpPr/>
      </xdr:nvSpPr>
      <xdr:spPr>
        <a:xfrm>
          <a:off x="21272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114500</xdr:rowOff>
    </xdr:from>
    <xdr:to>
      <xdr:col>116</xdr:col>
      <xdr:colOff>63500</xdr:colOff>
      <xdr:row>40</xdr:row>
      <xdr:rowOff>122268</xdr:rowOff>
    </xdr:to>
    <xdr:cxnSp macro="">
      <xdr:nvCxnSpPr>
        <xdr:cNvPr id="542" name="直線コネクタ 541"/>
        <xdr:cNvCxnSpPr/>
      </xdr:nvCxnSpPr>
      <xdr:spPr>
        <a:xfrm>
          <a:off x="21323300" y="6972500"/>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4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4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4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156427</xdr:rowOff>
    </xdr:from>
    <xdr:ext cx="534377" cy="259045"/>
    <xdr:sp macro="" textlink="">
      <xdr:nvSpPr>
        <xdr:cNvPr id="546" name="n_1mainValue【一般廃棄物処理施設】&#10;一人当たり有形固定資産（償却資産）額"/>
        <xdr:cNvSpPr txBox="1"/>
      </xdr:nvSpPr>
      <xdr:spPr>
        <a:xfrm>
          <a:off x="210434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5" name="テキスト ボックス 5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3" name="テキスト ボックス 5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87" name="直線コネクタ 586"/>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88"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89" name="直線コネクタ 588"/>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90"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91" name="直線コネクタ 590"/>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92"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93" name="フローチャート: 判断 592"/>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94" name="フローチャート: 判断 593"/>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595" name="フローチャート: 判断 594"/>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596" name="フローチャート: 判断 595"/>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02" name="楕円 601"/>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603"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604" name="楕円 603"/>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43814</xdr:rowOff>
    </xdr:to>
    <xdr:cxnSp macro="">
      <xdr:nvCxnSpPr>
        <xdr:cNvPr id="605" name="直線コネクタ 604"/>
        <xdr:cNvCxnSpPr/>
      </xdr:nvCxnSpPr>
      <xdr:spPr>
        <a:xfrm flipV="1">
          <a:off x="15481300" y="140436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114936</xdr:rowOff>
    </xdr:from>
    <xdr:to>
      <xdr:col>76</xdr:col>
      <xdr:colOff>165100</xdr:colOff>
      <xdr:row>78</xdr:row>
      <xdr:rowOff>45086</xdr:rowOff>
    </xdr:to>
    <xdr:sp macro="" textlink="">
      <xdr:nvSpPr>
        <xdr:cNvPr id="606" name="楕円 605"/>
        <xdr:cNvSpPr/>
      </xdr:nvSpPr>
      <xdr:spPr>
        <a:xfrm>
          <a:off x="14541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82</xdr:row>
      <xdr:rowOff>43814</xdr:rowOff>
    </xdr:to>
    <xdr:cxnSp macro="">
      <xdr:nvCxnSpPr>
        <xdr:cNvPr id="607" name="直線コネクタ 606"/>
        <xdr:cNvCxnSpPr/>
      </xdr:nvCxnSpPr>
      <xdr:spPr>
        <a:xfrm>
          <a:off x="14592300" y="13367386"/>
          <a:ext cx="889000" cy="7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132080</xdr:rowOff>
    </xdr:from>
    <xdr:to>
      <xdr:col>72</xdr:col>
      <xdr:colOff>38100</xdr:colOff>
      <xdr:row>78</xdr:row>
      <xdr:rowOff>62230</xdr:rowOff>
    </xdr:to>
    <xdr:sp macro="" textlink="">
      <xdr:nvSpPr>
        <xdr:cNvPr id="608" name="楕円 607"/>
        <xdr:cNvSpPr/>
      </xdr:nvSpPr>
      <xdr:spPr>
        <a:xfrm>
          <a:off x="13652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165736</xdr:rowOff>
    </xdr:from>
    <xdr:to>
      <xdr:col>76</xdr:col>
      <xdr:colOff>114300</xdr:colOff>
      <xdr:row>78</xdr:row>
      <xdr:rowOff>11430</xdr:rowOff>
    </xdr:to>
    <xdr:cxnSp macro="">
      <xdr:nvCxnSpPr>
        <xdr:cNvPr id="609" name="直線コネクタ 608"/>
        <xdr:cNvCxnSpPr/>
      </xdr:nvCxnSpPr>
      <xdr:spPr>
        <a:xfrm flipV="1">
          <a:off x="13703300" y="13367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10"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11"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612"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111141</xdr:rowOff>
    </xdr:from>
    <xdr:ext cx="405111" cy="259045"/>
    <xdr:sp macro="" textlink="">
      <xdr:nvSpPr>
        <xdr:cNvPr id="613" name="n_1main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61613</xdr:rowOff>
    </xdr:from>
    <xdr:ext cx="405111" cy="259045"/>
    <xdr:sp macro="" textlink="">
      <xdr:nvSpPr>
        <xdr:cNvPr id="614" name="n_2mainValue【消防施設】&#10;有形固定資産減価償却率"/>
        <xdr:cNvSpPr txBox="1"/>
      </xdr:nvSpPr>
      <xdr:spPr>
        <a:xfrm>
          <a:off x="14389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78757</xdr:rowOff>
    </xdr:from>
    <xdr:ext cx="405111" cy="259045"/>
    <xdr:sp macro="" textlink="">
      <xdr:nvSpPr>
        <xdr:cNvPr id="615" name="n_3mainValue【消防施設】&#10;有形固定資産減価償却率"/>
        <xdr:cNvSpPr txBox="1"/>
      </xdr:nvSpPr>
      <xdr:spPr>
        <a:xfrm>
          <a:off x="13500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37" name="直線コネクタ 636"/>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38"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39" name="直線コネクタ 638"/>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1" name="直線コネクタ 64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42"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43" name="フローチャート: 判断 642"/>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44" name="フローチャート: 判断 643"/>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45" name="フローチャート: 判断 644"/>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46" name="フローチャート: 判断 645"/>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51308</xdr:rowOff>
    </xdr:from>
    <xdr:to>
      <xdr:col>116</xdr:col>
      <xdr:colOff>114300</xdr:colOff>
      <xdr:row>85</xdr:row>
      <xdr:rowOff>152908</xdr:rowOff>
    </xdr:to>
    <xdr:sp macro="" textlink="">
      <xdr:nvSpPr>
        <xdr:cNvPr id="652" name="楕円 651"/>
        <xdr:cNvSpPr/>
      </xdr:nvSpPr>
      <xdr:spPr>
        <a:xfrm>
          <a:off x="22110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137685</xdr:rowOff>
    </xdr:from>
    <xdr:ext cx="469744" cy="259045"/>
    <xdr:sp macro="" textlink="">
      <xdr:nvSpPr>
        <xdr:cNvPr id="653" name="【消防施設】&#10;一人当たり面積該当値テキスト"/>
        <xdr:cNvSpPr txBox="1"/>
      </xdr:nvSpPr>
      <xdr:spPr>
        <a:xfrm>
          <a:off x="22199600" y="145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654" name="楕円 653"/>
        <xdr:cNvSpPr/>
      </xdr:nvSpPr>
      <xdr:spPr>
        <a:xfrm>
          <a:off x="21272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102108</xdr:rowOff>
    </xdr:from>
    <xdr:to>
      <xdr:col>116</xdr:col>
      <xdr:colOff>63500</xdr:colOff>
      <xdr:row>85</xdr:row>
      <xdr:rowOff>111252</xdr:rowOff>
    </xdr:to>
    <xdr:cxnSp macro="">
      <xdr:nvCxnSpPr>
        <xdr:cNvPr id="655" name="直線コネクタ 654"/>
        <xdr:cNvCxnSpPr/>
      </xdr:nvCxnSpPr>
      <xdr:spPr>
        <a:xfrm flipV="1">
          <a:off x="21323300" y="146753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56" name="楕円 655"/>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111252</xdr:rowOff>
    </xdr:from>
    <xdr:to>
      <xdr:col>111</xdr:col>
      <xdr:colOff>177800</xdr:colOff>
      <xdr:row>85</xdr:row>
      <xdr:rowOff>154687</xdr:rowOff>
    </xdr:to>
    <xdr:cxnSp macro="">
      <xdr:nvCxnSpPr>
        <xdr:cNvPr id="657" name="直線コネクタ 656"/>
        <xdr:cNvCxnSpPr/>
      </xdr:nvCxnSpPr>
      <xdr:spPr>
        <a:xfrm flipV="1">
          <a:off x="20434300" y="146845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58" name="楕円 657"/>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659" name="直線コネクタ 658"/>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60"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61"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62"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153179</xdr:rowOff>
    </xdr:from>
    <xdr:ext cx="469744" cy="259045"/>
    <xdr:sp macro="" textlink="">
      <xdr:nvSpPr>
        <xdr:cNvPr id="663" name="n_1mainValue【消防施設】&#10;一人当たり面積"/>
        <xdr:cNvSpPr txBox="1"/>
      </xdr:nvSpPr>
      <xdr:spPr>
        <a:xfrm>
          <a:off x="21075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64"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65"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7" name="テキスト ボックス 67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5" name="テキスト ボックス 6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89" name="直線コネクタ 688"/>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90"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91" name="直線コネクタ 690"/>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92"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93" name="直線コネクタ 692"/>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94"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5" name="フローチャート: 判断 69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96" name="フローチャート: 判断 695"/>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97" name="フローチャート: 判断 696"/>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98" name="フローチャート: 判断 697"/>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704" name="楕円 703"/>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705" name="【庁舎】&#10;有形固定資産減価償却率該当値テキスト"/>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06" name="楕円 705"/>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144780</xdr:rowOff>
    </xdr:to>
    <xdr:cxnSp macro="">
      <xdr:nvCxnSpPr>
        <xdr:cNvPr id="707" name="直線コネクタ 706"/>
        <xdr:cNvCxnSpPr/>
      </xdr:nvCxnSpPr>
      <xdr:spPr>
        <a:xfrm flipV="1">
          <a:off x="15481300" y="175964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08" name="楕円 707"/>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102</xdr:row>
      <xdr:rowOff>156211</xdr:rowOff>
    </xdr:to>
    <xdr:cxnSp macro="">
      <xdr:nvCxnSpPr>
        <xdr:cNvPr id="709" name="直線コネクタ 708"/>
        <xdr:cNvCxnSpPr/>
      </xdr:nvCxnSpPr>
      <xdr:spPr>
        <a:xfrm flipV="1">
          <a:off x="14592300" y="17632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710" name="楕円 709"/>
        <xdr:cNvSpPr/>
      </xdr:nvSpPr>
      <xdr:spPr>
        <a:xfrm>
          <a:off x="1365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22861</xdr:rowOff>
    </xdr:to>
    <xdr:cxnSp macro="">
      <xdr:nvCxnSpPr>
        <xdr:cNvPr id="711" name="直線コネクタ 710"/>
        <xdr:cNvCxnSpPr/>
      </xdr:nvCxnSpPr>
      <xdr:spPr>
        <a:xfrm flipV="1">
          <a:off x="13703300" y="1764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12"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13"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714"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15"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16"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717" name="n_3mainValue【庁舎】&#10;有形固定資産減価償却率"/>
        <xdr:cNvSpPr txBox="1"/>
      </xdr:nvSpPr>
      <xdr:spPr>
        <a:xfrm>
          <a:off x="13500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43" name="直線コネクタ 742"/>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44"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45" name="直線コネクタ 744"/>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46"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47" name="直線コネクタ 746"/>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48"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49" name="フローチャート: 判断 748"/>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50" name="フローチャート: 判断 74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51" name="フローチャート: 判断 750"/>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52" name="フローチャート: 判断 751"/>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140244</xdr:rowOff>
    </xdr:from>
    <xdr:to>
      <xdr:col>116</xdr:col>
      <xdr:colOff>114300</xdr:colOff>
      <xdr:row>106</xdr:row>
      <xdr:rowOff>70394</xdr:rowOff>
    </xdr:to>
    <xdr:sp macro="" textlink="">
      <xdr:nvSpPr>
        <xdr:cNvPr id="758" name="楕円 757"/>
        <xdr:cNvSpPr/>
      </xdr:nvSpPr>
      <xdr:spPr>
        <a:xfrm>
          <a:off x="221107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163121</xdr:rowOff>
    </xdr:from>
    <xdr:ext cx="469744" cy="259045"/>
    <xdr:sp macro="" textlink="">
      <xdr:nvSpPr>
        <xdr:cNvPr id="759" name="【庁舎】&#10;一人当たり面積該当値テキスト"/>
        <xdr:cNvSpPr txBox="1"/>
      </xdr:nvSpPr>
      <xdr:spPr>
        <a:xfrm>
          <a:off x="22199600"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760" name="楕円 759"/>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19594</xdr:rowOff>
    </xdr:from>
    <xdr:to>
      <xdr:col>116</xdr:col>
      <xdr:colOff>63500</xdr:colOff>
      <xdr:row>106</xdr:row>
      <xdr:rowOff>27214</xdr:rowOff>
    </xdr:to>
    <xdr:cxnSp macro="">
      <xdr:nvCxnSpPr>
        <xdr:cNvPr id="761" name="直線コネクタ 760"/>
        <xdr:cNvCxnSpPr/>
      </xdr:nvCxnSpPr>
      <xdr:spPr>
        <a:xfrm flipV="1">
          <a:off x="21323300" y="181932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153307</xdr:rowOff>
    </xdr:from>
    <xdr:to>
      <xdr:col>107</xdr:col>
      <xdr:colOff>101600</xdr:colOff>
      <xdr:row>106</xdr:row>
      <xdr:rowOff>83457</xdr:rowOff>
    </xdr:to>
    <xdr:sp macro="" textlink="">
      <xdr:nvSpPr>
        <xdr:cNvPr id="762" name="楕円 761"/>
        <xdr:cNvSpPr/>
      </xdr:nvSpPr>
      <xdr:spPr>
        <a:xfrm>
          <a:off x="20383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32657</xdr:rowOff>
    </xdr:to>
    <xdr:cxnSp macro="">
      <xdr:nvCxnSpPr>
        <xdr:cNvPr id="763" name="直線コネクタ 762"/>
        <xdr:cNvCxnSpPr/>
      </xdr:nvCxnSpPr>
      <xdr:spPr>
        <a:xfrm flipV="1">
          <a:off x="20434300" y="182009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764" name="楕円 763"/>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32657</xdr:rowOff>
    </xdr:from>
    <xdr:to>
      <xdr:col>107</xdr:col>
      <xdr:colOff>50800</xdr:colOff>
      <xdr:row>106</xdr:row>
      <xdr:rowOff>40277</xdr:rowOff>
    </xdr:to>
    <xdr:cxnSp macro="">
      <xdr:nvCxnSpPr>
        <xdr:cNvPr id="765" name="直線コネクタ 764"/>
        <xdr:cNvCxnSpPr/>
      </xdr:nvCxnSpPr>
      <xdr:spPr>
        <a:xfrm flipV="1">
          <a:off x="19545300" y="182063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66"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67"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768" name="n_3aveValue【庁舎】&#10;一人当たり面積"/>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94541</xdr:rowOff>
    </xdr:from>
    <xdr:ext cx="469744" cy="259045"/>
    <xdr:sp macro="" textlink="">
      <xdr:nvSpPr>
        <xdr:cNvPr id="769" name="n_1mainValue【庁舎】&#10;一人当たり面積"/>
        <xdr:cNvSpPr txBox="1"/>
      </xdr:nvSpPr>
      <xdr:spPr>
        <a:xfrm>
          <a:off x="21075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99984</xdr:rowOff>
    </xdr:from>
    <xdr:ext cx="469744" cy="259045"/>
    <xdr:sp macro="" textlink="">
      <xdr:nvSpPr>
        <xdr:cNvPr id="770" name="n_2mainValue【庁舎】&#10;一人当たり面積"/>
        <xdr:cNvSpPr txBox="1"/>
      </xdr:nvSpPr>
      <xdr:spPr>
        <a:xfrm>
          <a:off x="201994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107604</xdr:rowOff>
    </xdr:from>
    <xdr:ext cx="469744" cy="259045"/>
    <xdr:sp macro="" textlink="">
      <xdr:nvSpPr>
        <xdr:cNvPr id="771" name="n_3mainValue【庁舎】&#10;一人当たり面積"/>
        <xdr:cNvSpPr txBox="1"/>
      </xdr:nvSpPr>
      <xdr:spPr>
        <a:xfrm>
          <a:off x="19310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ポイント低い。これは、平成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年度に図書館を新築整備したことにより数値が低下した。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ポイント低い。これは、平成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年度まで市民会館と分類していた施設で老朽化し市民会館として使用しておらず分類が変更となったので、数値が低下した。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ポイントとなっており、類似団体と比較して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年に大幅に減少した要因は、耐震性防火水槽設置事業を実施した影響による。一人当たり面積については増加しているもののほぼ横ばいで推移している。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や福祉施設、庁舎では類似団体より有形固定資産減価償却率が高く、類似団体より早い時期での整備が必要になってくる。人口推移等や財政状況を踏まえたうえで住民ニーズの把握に努めつつ、施設の複合化も考慮し、将来への負担を増やさないように整備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基準財政需要額は人口減少等の影響により△</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千円となったが、基準財政収入額は△</a:t>
          </a:r>
          <a:r>
            <a:rPr kumimoji="1" lang="en-US" altLang="ja-JP" sz="1300">
              <a:latin typeface="ＭＳ Ｐゴシック" panose="020B0600070205080204" pitchFamily="50" charset="-128"/>
              <a:ea typeface="ＭＳ Ｐゴシック" panose="020B0600070205080204" pitchFamily="50" charset="-128"/>
            </a:rPr>
            <a:t>35,346</a:t>
          </a:r>
          <a:r>
            <a:rPr kumimoji="1" lang="ja-JP" altLang="en-US" sz="1300">
              <a:latin typeface="ＭＳ Ｐゴシック" panose="020B0600070205080204" pitchFamily="50" charset="-128"/>
              <a:ea typeface="ＭＳ Ｐゴシック" panose="020B0600070205080204" pitchFamily="50" charset="-128"/>
            </a:rPr>
            <a:t>千円となり、結果として財政力指数は横ばいで推移した。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ポイント下回っているが、本市の産業構造や地価の動向からすると大幅な歳入増加は見込めないため、行財政改革を推進し、歳出の抑制や産業の創出、税収の確保につながる施策の推進に努める。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からの増加傾向に歯止めがかからず、前年度比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％となり、初めて経常収支比率が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分母となる経常一般財源において、前年度と比較して地方税が増（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千円）となっているものの、地方交付税</a:t>
          </a:r>
          <a:r>
            <a:rPr kumimoji="1" lang="ja-JP" altLang="en-US" sz="1300">
              <a:latin typeface="ＭＳ Ｐゴシック" panose="020B0600070205080204" pitchFamily="50" charset="-128"/>
              <a:ea typeface="ＭＳ Ｐゴシック" panose="020B0600070205080204" pitchFamily="50" charset="-128"/>
            </a:rPr>
            <a:t>が減（</a:t>
          </a:r>
          <a:r>
            <a:rPr kumimoji="1" lang="en-US" altLang="ja-JP" sz="1300">
              <a:latin typeface="ＭＳ Ｐゴシック" panose="020B0600070205080204" pitchFamily="50" charset="-128"/>
              <a:ea typeface="ＭＳ Ｐゴシック" panose="020B0600070205080204" pitchFamily="50" charset="-128"/>
            </a:rPr>
            <a:t>67,257</a:t>
          </a:r>
          <a:r>
            <a:rPr kumimoji="1" lang="ja-JP" altLang="en-US" sz="1300">
              <a:latin typeface="ＭＳ Ｐゴシック" panose="020B0600070205080204" pitchFamily="50" charset="-128"/>
              <a:ea typeface="ＭＳ Ｐゴシック" panose="020B0600070205080204" pitchFamily="50" charset="-128"/>
            </a:rPr>
            <a:t>千円）となっている。加えて扶助費や公債費の増により、経常収支比率が上昇した。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今後も合併算定替縮減による交付税の減少、社会保障費の増大などにより、厳しい財政運営が想定されるため、財政健全化の取組を加速させ、歳出の抑制に努める。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125306</xdr:rowOff>
    </xdr:to>
    <xdr:cxnSp macro="">
      <xdr:nvCxnSpPr>
        <xdr:cNvPr id="132" name="直線コネクタ 131"/>
        <xdr:cNvCxnSpPr/>
      </xdr:nvCxnSpPr>
      <xdr:spPr>
        <a:xfrm>
          <a:off x="4114800" y="1107651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103717</xdr:rowOff>
    </xdr:to>
    <xdr:cxnSp macro="">
      <xdr:nvCxnSpPr>
        <xdr:cNvPr id="135" name="直線コネクタ 134"/>
        <xdr:cNvCxnSpPr/>
      </xdr:nvCxnSpPr>
      <xdr:spPr>
        <a:xfrm>
          <a:off x="3225800" y="1090760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63</xdr:row>
      <xdr:rowOff>106256</xdr:rowOff>
    </xdr:to>
    <xdr:cxnSp macro="">
      <xdr:nvCxnSpPr>
        <xdr:cNvPr id="138" name="直線コネクタ 137"/>
        <xdr:cNvCxnSpPr/>
      </xdr:nvCxnSpPr>
      <xdr:spPr>
        <a:xfrm>
          <a:off x="2336800" y="10449137"/>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103294</xdr:rowOff>
    </xdr:to>
    <xdr:cxnSp macro="">
      <xdr:nvCxnSpPr>
        <xdr:cNvPr id="141" name="直線コネクタ 140"/>
        <xdr:cNvCxnSpPr/>
      </xdr:nvCxnSpPr>
      <xdr:spPr>
        <a:xfrm flipV="1">
          <a:off x="1447800" y="104491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1" name="楕円 150"/>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141833</xdr:rowOff>
    </xdr:from>
    <xdr:ext cx="762000" cy="259045"/>
    <xdr:sp macro="" textlink="">
      <xdr:nvSpPr>
        <xdr:cNvPr id="152" name="財政構造の弾力性該当値テキスト"/>
        <xdr:cNvSpPr txBox="1"/>
      </xdr:nvSpPr>
      <xdr:spPr>
        <a:xfrm>
          <a:off x="5041900" y="111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3" name="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7" name="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26264</xdr:rowOff>
    </xdr:from>
    <xdr:ext cx="762000" cy="259045"/>
    <xdr:sp macro="" textlink="">
      <xdr:nvSpPr>
        <xdr:cNvPr id="158" name="テキスト ボックス 157"/>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人件費は、業務の多様化等に伴う時間外・休日勤務の増加等により</a:t>
          </a:r>
          <a:r>
            <a:rPr kumimoji="1" lang="en-US" altLang="ja-JP" sz="1300">
              <a:latin typeface="ＭＳ Ｐゴシック" panose="020B0600070205080204" pitchFamily="50" charset="-128"/>
              <a:ea typeface="ＭＳ Ｐゴシック" panose="020B0600070205080204" pitchFamily="50" charset="-128"/>
            </a:rPr>
            <a:t>10,231</a:t>
          </a:r>
          <a:r>
            <a:rPr kumimoji="1" lang="ja-JP" altLang="en-US" sz="1300">
              <a:latin typeface="ＭＳ Ｐゴシック" panose="020B0600070205080204" pitchFamily="50" charset="-128"/>
              <a:ea typeface="ＭＳ Ｐゴシック" panose="020B0600070205080204" pitchFamily="50" charset="-128"/>
            </a:rPr>
            <a:t>千円増となり、物件費は、企業立地支援事業や官民連携地域活性化推進事業等が、新規事業として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計上されたことにより、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近年は類似団体と比較して高い値で推移しているため、人件費については、人員削減を含めた人件費削減策の推進、物件費については需用費や通信運搬費等の精査を行い、経費の抑制に努める。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75431</xdr:rowOff>
    </xdr:from>
    <xdr:to>
      <xdr:col>23</xdr:col>
      <xdr:colOff>133350</xdr:colOff>
      <xdr:row>84</xdr:row>
      <xdr:rowOff>113018</xdr:rowOff>
    </xdr:to>
    <xdr:cxnSp macro="">
      <xdr:nvCxnSpPr>
        <xdr:cNvPr id="195" name="直線コネクタ 194"/>
        <xdr:cNvCxnSpPr/>
      </xdr:nvCxnSpPr>
      <xdr:spPr>
        <a:xfrm>
          <a:off x="4114800" y="14477231"/>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8834</xdr:rowOff>
    </xdr:from>
    <xdr:to>
      <xdr:col>19</xdr:col>
      <xdr:colOff>133350</xdr:colOff>
      <xdr:row>84</xdr:row>
      <xdr:rowOff>75431</xdr:rowOff>
    </xdr:to>
    <xdr:cxnSp macro="">
      <xdr:nvCxnSpPr>
        <xdr:cNvPr id="198" name="直線コネクタ 197"/>
        <xdr:cNvCxnSpPr/>
      </xdr:nvCxnSpPr>
      <xdr:spPr>
        <a:xfrm>
          <a:off x="3225800" y="14410634"/>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148358</xdr:rowOff>
    </xdr:from>
    <xdr:to>
      <xdr:col>15</xdr:col>
      <xdr:colOff>82550</xdr:colOff>
      <xdr:row>84</xdr:row>
      <xdr:rowOff>8834</xdr:rowOff>
    </xdr:to>
    <xdr:cxnSp macro="">
      <xdr:nvCxnSpPr>
        <xdr:cNvPr id="201" name="直線コネクタ 200"/>
        <xdr:cNvCxnSpPr/>
      </xdr:nvCxnSpPr>
      <xdr:spPr>
        <a:xfrm>
          <a:off x="2336800" y="14378708"/>
          <a:ext cx="889000" cy="3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60260</xdr:rowOff>
    </xdr:from>
    <xdr:to>
      <xdr:col>11</xdr:col>
      <xdr:colOff>31750</xdr:colOff>
      <xdr:row>83</xdr:row>
      <xdr:rowOff>148358</xdr:rowOff>
    </xdr:to>
    <xdr:cxnSp macro="">
      <xdr:nvCxnSpPr>
        <xdr:cNvPr id="204" name="直線コネクタ 203"/>
        <xdr:cNvCxnSpPr/>
      </xdr:nvCxnSpPr>
      <xdr:spPr>
        <a:xfrm>
          <a:off x="1447800" y="14290610"/>
          <a:ext cx="889000" cy="8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62218</xdr:rowOff>
    </xdr:from>
    <xdr:to>
      <xdr:col>23</xdr:col>
      <xdr:colOff>184150</xdr:colOff>
      <xdr:row>84</xdr:row>
      <xdr:rowOff>163818</xdr:rowOff>
    </xdr:to>
    <xdr:sp macro="" textlink="">
      <xdr:nvSpPr>
        <xdr:cNvPr id="214" name="楕円 213"/>
        <xdr:cNvSpPr/>
      </xdr:nvSpPr>
      <xdr:spPr>
        <a:xfrm>
          <a:off x="4902200" y="144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34295</xdr:rowOff>
    </xdr:from>
    <xdr:ext cx="762000" cy="259045"/>
    <xdr:sp macro="" textlink="">
      <xdr:nvSpPr>
        <xdr:cNvPr id="215" name="人件費・物件費等の状況該当値テキスト"/>
        <xdr:cNvSpPr txBox="1"/>
      </xdr:nvSpPr>
      <xdr:spPr>
        <a:xfrm>
          <a:off x="5041900" y="1443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24631</xdr:rowOff>
    </xdr:from>
    <xdr:to>
      <xdr:col>19</xdr:col>
      <xdr:colOff>184150</xdr:colOff>
      <xdr:row>84</xdr:row>
      <xdr:rowOff>126231</xdr:rowOff>
    </xdr:to>
    <xdr:sp macro="" textlink="">
      <xdr:nvSpPr>
        <xdr:cNvPr id="216" name="楕円 215"/>
        <xdr:cNvSpPr/>
      </xdr:nvSpPr>
      <xdr:spPr>
        <a:xfrm>
          <a:off x="4064000" y="144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111008</xdr:rowOff>
    </xdr:from>
    <xdr:ext cx="736600" cy="259045"/>
    <xdr:sp macro="" textlink="">
      <xdr:nvSpPr>
        <xdr:cNvPr id="217" name="テキスト ボックス 216"/>
        <xdr:cNvSpPr txBox="1"/>
      </xdr:nvSpPr>
      <xdr:spPr>
        <a:xfrm>
          <a:off x="3733800" y="1451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129484</xdr:rowOff>
    </xdr:from>
    <xdr:to>
      <xdr:col>15</xdr:col>
      <xdr:colOff>133350</xdr:colOff>
      <xdr:row>84</xdr:row>
      <xdr:rowOff>59634</xdr:rowOff>
    </xdr:to>
    <xdr:sp macro="" textlink="">
      <xdr:nvSpPr>
        <xdr:cNvPr id="218" name="楕円 217"/>
        <xdr:cNvSpPr/>
      </xdr:nvSpPr>
      <xdr:spPr>
        <a:xfrm>
          <a:off x="3175000" y="143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44411</xdr:rowOff>
    </xdr:from>
    <xdr:ext cx="762000" cy="259045"/>
    <xdr:sp macro="" textlink="">
      <xdr:nvSpPr>
        <xdr:cNvPr id="219" name="テキスト ボックス 218"/>
        <xdr:cNvSpPr txBox="1"/>
      </xdr:nvSpPr>
      <xdr:spPr>
        <a:xfrm>
          <a:off x="2844800" y="144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97558</xdr:rowOff>
    </xdr:from>
    <xdr:to>
      <xdr:col>11</xdr:col>
      <xdr:colOff>82550</xdr:colOff>
      <xdr:row>84</xdr:row>
      <xdr:rowOff>27708</xdr:rowOff>
    </xdr:to>
    <xdr:sp macro="" textlink="">
      <xdr:nvSpPr>
        <xdr:cNvPr id="220" name="楕円 219"/>
        <xdr:cNvSpPr/>
      </xdr:nvSpPr>
      <xdr:spPr>
        <a:xfrm>
          <a:off x="2286000" y="14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12485</xdr:rowOff>
    </xdr:from>
    <xdr:ext cx="762000" cy="259045"/>
    <xdr:sp macro="" textlink="">
      <xdr:nvSpPr>
        <xdr:cNvPr id="221" name="テキスト ボックス 220"/>
        <xdr:cNvSpPr txBox="1"/>
      </xdr:nvSpPr>
      <xdr:spPr>
        <a:xfrm>
          <a:off x="1955800" y="1441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9460</xdr:rowOff>
    </xdr:from>
    <xdr:to>
      <xdr:col>7</xdr:col>
      <xdr:colOff>31750</xdr:colOff>
      <xdr:row>83</xdr:row>
      <xdr:rowOff>111060</xdr:rowOff>
    </xdr:to>
    <xdr:sp macro="" textlink="">
      <xdr:nvSpPr>
        <xdr:cNvPr id="222" name="楕円 221"/>
        <xdr:cNvSpPr/>
      </xdr:nvSpPr>
      <xdr:spPr>
        <a:xfrm>
          <a:off x="1397000" y="14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95837</xdr:rowOff>
    </xdr:from>
    <xdr:ext cx="762000" cy="259045"/>
    <xdr:sp macro="" textlink="">
      <xdr:nvSpPr>
        <xdr:cNvPr id="223" name="テキスト ボックス 222"/>
        <xdr:cNvSpPr txBox="1"/>
      </xdr:nvSpPr>
      <xdr:spPr>
        <a:xfrm>
          <a:off x="1066800" y="1432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ラスパイレス指数は減少傾向にあるものの、依然として高い状況で推移していることから、適正な人員配置を見直し、業務効率の高い組織づくりを進めていくことで、給与の適正化を図る。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120650</xdr:rowOff>
    </xdr:to>
    <xdr:cxnSp macro="">
      <xdr:nvCxnSpPr>
        <xdr:cNvPr id="259" name="直線コネクタ 258"/>
        <xdr:cNvCxnSpPr/>
      </xdr:nvCxnSpPr>
      <xdr:spPr>
        <a:xfrm flipV="1">
          <a:off x="16179800" y="151565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155121</xdr:rowOff>
    </xdr:to>
    <xdr:cxnSp macro="">
      <xdr:nvCxnSpPr>
        <xdr:cNvPr id="262" name="直線コネクタ 261"/>
        <xdr:cNvCxnSpPr/>
      </xdr:nvCxnSpPr>
      <xdr:spPr>
        <a:xfrm flipV="1">
          <a:off x="15290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18143</xdr:rowOff>
    </xdr:to>
    <xdr:cxnSp macro="">
      <xdr:nvCxnSpPr>
        <xdr:cNvPr id="265" name="直線コネクタ 264"/>
        <xdr:cNvCxnSpPr/>
      </xdr:nvCxnSpPr>
      <xdr:spPr>
        <a:xfrm flipV="1">
          <a:off x="14401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138793</xdr:rowOff>
    </xdr:to>
    <xdr:cxnSp macro="">
      <xdr:nvCxnSpPr>
        <xdr:cNvPr id="268" name="直線コネクタ 267"/>
        <xdr:cNvCxnSpPr/>
      </xdr:nvCxnSpPr>
      <xdr:spPr>
        <a:xfrm flipV="1">
          <a:off x="13512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9"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6" name="楕円 285"/>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7" name="テキスト ボックス 286"/>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ポイント高い状況となった。これは分母となる人口が減少したことによる。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人口減少が進み、行政に対するニーズも高まっていく中で、ニーズに応える体制を確保しながら、効率的な組織の実現を目指すことにより職員数の適正化を図る。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42726</xdr:rowOff>
    </xdr:to>
    <xdr:cxnSp macro="">
      <xdr:nvCxnSpPr>
        <xdr:cNvPr id="324" name="直線コネクタ 323"/>
        <xdr:cNvCxnSpPr/>
      </xdr:nvCxnSpPr>
      <xdr:spPr>
        <a:xfrm>
          <a:off x="16179800" y="10629537"/>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171087</xdr:rowOff>
    </xdr:to>
    <xdr:cxnSp macro="">
      <xdr:nvCxnSpPr>
        <xdr:cNvPr id="327" name="直線コネクタ 326"/>
        <xdr:cNvCxnSpPr/>
      </xdr:nvCxnSpPr>
      <xdr:spPr>
        <a:xfrm>
          <a:off x="15290800" y="1060368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145234</xdr:rowOff>
    </xdr:from>
    <xdr:to>
      <xdr:col>72</xdr:col>
      <xdr:colOff>203200</xdr:colOff>
      <xdr:row>61</xdr:row>
      <xdr:rowOff>145234</xdr:rowOff>
    </xdr:to>
    <xdr:cxnSp macro="">
      <xdr:nvCxnSpPr>
        <xdr:cNvPr id="330" name="直線コネクタ 329"/>
        <xdr:cNvCxnSpPr/>
      </xdr:nvCxnSpPr>
      <xdr:spPr>
        <a:xfrm>
          <a:off x="14401800" y="1060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145234</xdr:rowOff>
    </xdr:to>
    <xdr:cxnSp macro="">
      <xdr:nvCxnSpPr>
        <xdr:cNvPr id="333" name="直線コネクタ 332"/>
        <xdr:cNvCxnSpPr/>
      </xdr:nvCxnSpPr>
      <xdr:spPr>
        <a:xfrm>
          <a:off x="13512800" y="10529570"/>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43" name="楕円 342"/>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44" name="定員管理の状況該当値テキスト"/>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5" name="楕円 344"/>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6" name="テキスト ボックス 345"/>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94434</xdr:rowOff>
    </xdr:from>
    <xdr:to>
      <xdr:col>73</xdr:col>
      <xdr:colOff>44450</xdr:colOff>
      <xdr:row>62</xdr:row>
      <xdr:rowOff>24584</xdr:rowOff>
    </xdr:to>
    <xdr:sp macro="" textlink="">
      <xdr:nvSpPr>
        <xdr:cNvPr id="347" name="楕円 346"/>
        <xdr:cNvSpPr/>
      </xdr:nvSpPr>
      <xdr:spPr>
        <a:xfrm>
          <a:off x="15240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9361</xdr:rowOff>
    </xdr:from>
    <xdr:ext cx="762000" cy="259045"/>
    <xdr:sp macro="" textlink="">
      <xdr:nvSpPr>
        <xdr:cNvPr id="348" name="テキスト ボックス 347"/>
        <xdr:cNvSpPr txBox="1"/>
      </xdr:nvSpPr>
      <xdr:spPr>
        <a:xfrm>
          <a:off x="14909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94434</xdr:rowOff>
    </xdr:from>
    <xdr:to>
      <xdr:col>68</xdr:col>
      <xdr:colOff>203200</xdr:colOff>
      <xdr:row>62</xdr:row>
      <xdr:rowOff>24584</xdr:rowOff>
    </xdr:to>
    <xdr:sp macro="" textlink="">
      <xdr:nvSpPr>
        <xdr:cNvPr id="349" name="楕円 348"/>
        <xdr:cNvSpPr/>
      </xdr:nvSpPr>
      <xdr:spPr>
        <a:xfrm>
          <a:off x="14351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9361</xdr:rowOff>
    </xdr:from>
    <xdr:ext cx="762000" cy="259045"/>
    <xdr:sp macro="" textlink="">
      <xdr:nvSpPr>
        <xdr:cNvPr id="350" name="テキスト ボックス 349"/>
        <xdr:cNvSpPr txBox="1"/>
      </xdr:nvSpPr>
      <xdr:spPr>
        <a:xfrm>
          <a:off x="14020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1" name="楕円 350"/>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2" name="テキスト ボックス 351"/>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要因としては、分母である標準財政規模のうち、普通交付税が合併算定替縮減の影響により減額していることによる。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今後も大型事業により増加が見込まれるため、新規債</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の発行抑制を行い、地方債に大きく依存することのない財政運営に努める。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83312</xdr:rowOff>
    </xdr:to>
    <xdr:cxnSp macro="">
      <xdr:nvCxnSpPr>
        <xdr:cNvPr id="384" name="直線コネクタ 383"/>
        <xdr:cNvCxnSpPr/>
      </xdr:nvCxnSpPr>
      <xdr:spPr>
        <a:xfrm>
          <a:off x="16179800" y="7197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167894</xdr:rowOff>
    </xdr:to>
    <xdr:cxnSp macro="">
      <xdr:nvCxnSpPr>
        <xdr:cNvPr id="387" name="直線コネクタ 386"/>
        <xdr:cNvCxnSpPr/>
      </xdr:nvCxnSpPr>
      <xdr:spPr>
        <a:xfrm>
          <a:off x="15290800" y="715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129286</xdr:rowOff>
    </xdr:to>
    <xdr:cxnSp macro="">
      <xdr:nvCxnSpPr>
        <xdr:cNvPr id="390" name="直線コネクタ 389"/>
        <xdr:cNvCxnSpPr/>
      </xdr:nvCxnSpPr>
      <xdr:spPr>
        <a:xfrm>
          <a:off x="14401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15748</xdr:rowOff>
    </xdr:to>
    <xdr:cxnSp macro="">
      <xdr:nvCxnSpPr>
        <xdr:cNvPr id="393" name="直線コネクタ 392"/>
        <xdr:cNvCxnSpPr/>
      </xdr:nvCxnSpPr>
      <xdr:spPr>
        <a:xfrm flipV="1">
          <a:off x="13512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403" name="楕円 40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5" name="楕円 404"/>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6" name="テキスト ボックス 405"/>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7" name="楕円 406"/>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8" name="テキスト ボックス 40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9" name="楕円 408"/>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10" name="テキスト ボックス 409"/>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1" name="楕円 410"/>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12" name="テキスト ボックス 411"/>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ポイントの増となっており、類似団体内平均と比較して</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理由として、杵築中学校改築事業や市立図書館改築事業等に加え、ケーブルテレビ整備事業や学校給食センター改築事業などの大型事業が集中したことによる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、地方債現在高の増があげられる。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新規事業の見直しや、新規債の発行抑制を行うことで</a:t>
          </a:r>
          <a:r>
            <a:rPr kumimoji="1" lang="ja-JP" altLang="en-US" sz="1300">
              <a:latin typeface="ＭＳ Ｐゴシック" panose="020B0600070205080204" pitchFamily="50" charset="-128"/>
              <a:ea typeface="ＭＳ Ｐゴシック" panose="020B0600070205080204" pitchFamily="50" charset="-128"/>
            </a:rPr>
            <a:t>、財政健全化に努める。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141563</xdr:rowOff>
    </xdr:from>
    <xdr:to>
      <xdr:col>81</xdr:col>
      <xdr:colOff>44450</xdr:colOff>
      <xdr:row>16</xdr:row>
      <xdr:rowOff>2286</xdr:rowOff>
    </xdr:to>
    <xdr:cxnSp macro="">
      <xdr:nvCxnSpPr>
        <xdr:cNvPr id="446" name="直線コネクタ 445"/>
        <xdr:cNvCxnSpPr/>
      </xdr:nvCxnSpPr>
      <xdr:spPr>
        <a:xfrm>
          <a:off x="16179800" y="271331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112607</xdr:rowOff>
    </xdr:from>
    <xdr:to>
      <xdr:col>77</xdr:col>
      <xdr:colOff>44450</xdr:colOff>
      <xdr:row>15</xdr:row>
      <xdr:rowOff>141563</xdr:rowOff>
    </xdr:to>
    <xdr:cxnSp macro="">
      <xdr:nvCxnSpPr>
        <xdr:cNvPr id="449" name="直線コネクタ 448"/>
        <xdr:cNvCxnSpPr/>
      </xdr:nvCxnSpPr>
      <xdr:spPr>
        <a:xfrm>
          <a:off x="15290800" y="26843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15</xdr:row>
      <xdr:rowOff>119041</xdr:rowOff>
    </xdr:to>
    <xdr:cxnSp macro="">
      <xdr:nvCxnSpPr>
        <xdr:cNvPr id="452" name="直線コネクタ 451"/>
        <xdr:cNvCxnSpPr/>
      </xdr:nvCxnSpPr>
      <xdr:spPr>
        <a:xfrm flipV="1">
          <a:off x="14401800" y="268435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133519</xdr:rowOff>
    </xdr:to>
    <xdr:cxnSp macro="">
      <xdr:nvCxnSpPr>
        <xdr:cNvPr id="455" name="直線コネクタ 454"/>
        <xdr:cNvCxnSpPr/>
      </xdr:nvCxnSpPr>
      <xdr:spPr>
        <a:xfrm flipV="1">
          <a:off x="13512800" y="2690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5" name="楕円 464"/>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6"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90763</xdr:rowOff>
    </xdr:from>
    <xdr:to>
      <xdr:col>77</xdr:col>
      <xdr:colOff>95250</xdr:colOff>
      <xdr:row>16</xdr:row>
      <xdr:rowOff>20913</xdr:rowOff>
    </xdr:to>
    <xdr:sp macro="" textlink="">
      <xdr:nvSpPr>
        <xdr:cNvPr id="467" name="楕円 466"/>
        <xdr:cNvSpPr/>
      </xdr:nvSpPr>
      <xdr:spPr>
        <a:xfrm>
          <a:off x="16129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5690</xdr:rowOff>
    </xdr:from>
    <xdr:ext cx="736600" cy="259045"/>
    <xdr:sp macro="" textlink="">
      <xdr:nvSpPr>
        <xdr:cNvPr id="468" name="テキスト ボックス 467"/>
        <xdr:cNvSpPr txBox="1"/>
      </xdr:nvSpPr>
      <xdr:spPr>
        <a:xfrm>
          <a:off x="15798800" y="274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9" name="楕円 468"/>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70" name="テキスト ボックス 469"/>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71" name="楕円 470"/>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72" name="テキスト ボックス 471"/>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82719</xdr:rowOff>
    </xdr:from>
    <xdr:to>
      <xdr:col>64</xdr:col>
      <xdr:colOff>152400</xdr:colOff>
      <xdr:row>16</xdr:row>
      <xdr:rowOff>12869</xdr:rowOff>
    </xdr:to>
    <xdr:sp macro="" textlink="">
      <xdr:nvSpPr>
        <xdr:cNvPr id="473" name="楕円 472"/>
        <xdr:cNvSpPr/>
      </xdr:nvSpPr>
      <xdr:spPr>
        <a:xfrm>
          <a:off x="13462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23046</xdr:rowOff>
    </xdr:from>
    <xdr:ext cx="762000" cy="259045"/>
    <xdr:sp macro="" textlink="">
      <xdr:nvSpPr>
        <xdr:cNvPr id="474" name="テキスト ボックス 473"/>
        <xdr:cNvSpPr txBox="1"/>
      </xdr:nvSpPr>
      <xdr:spPr>
        <a:xfrm>
          <a:off x="13131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ポイント高くなり、類似団体内平均値と比較して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これまでも人員の適正配置を実施しているが、今後は基本給の級別区分見直し・手当の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縮小などとともに人員削減を含めた人件費削減策を推進していく必要がある。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3175</xdr:rowOff>
    </xdr:to>
    <xdr:cxnSp macro="">
      <xdr:nvCxnSpPr>
        <xdr:cNvPr id="70" name="直線コネクタ 69"/>
        <xdr:cNvCxnSpPr/>
      </xdr:nvCxnSpPr>
      <xdr:spPr>
        <a:xfrm>
          <a:off x="3987800" y="6318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136525</xdr:rowOff>
    </xdr:from>
    <xdr:to>
      <xdr:col>19</xdr:col>
      <xdr:colOff>187325</xdr:colOff>
      <xdr:row>36</xdr:row>
      <xdr:rowOff>146050</xdr:rowOff>
    </xdr:to>
    <xdr:cxnSp macro="">
      <xdr:nvCxnSpPr>
        <xdr:cNvPr id="73" name="直線コネクタ 72"/>
        <xdr:cNvCxnSpPr/>
      </xdr:nvCxnSpPr>
      <xdr:spPr>
        <a:xfrm>
          <a:off x="3098800" y="61372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35</xdr:row>
      <xdr:rowOff>136525</xdr:rowOff>
    </xdr:to>
    <xdr:cxnSp macro="">
      <xdr:nvCxnSpPr>
        <xdr:cNvPr id="76" name="直線コネクタ 75"/>
        <xdr:cNvCxnSpPr/>
      </xdr:nvCxnSpPr>
      <xdr:spPr>
        <a:xfrm>
          <a:off x="2209800" y="58991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69850</xdr:rowOff>
    </xdr:from>
    <xdr:to>
      <xdr:col>11</xdr:col>
      <xdr:colOff>9525</xdr:colOff>
      <xdr:row>34</xdr:row>
      <xdr:rowOff>146050</xdr:rowOff>
    </xdr:to>
    <xdr:cxnSp macro="">
      <xdr:nvCxnSpPr>
        <xdr:cNvPr id="79" name="直線コネクタ 78"/>
        <xdr:cNvCxnSpPr/>
      </xdr:nvCxnSpPr>
      <xdr:spPr>
        <a:xfrm flipV="1">
          <a:off x="1320800" y="589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89" name="楕円 88"/>
        <xdr:cNvSpPr/>
      </xdr:nvSpPr>
      <xdr:spPr>
        <a:xfrm>
          <a:off x="47752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95902</xdr:rowOff>
    </xdr:from>
    <xdr:ext cx="762000" cy="259045"/>
    <xdr:sp macro="" textlink="">
      <xdr:nvSpPr>
        <xdr:cNvPr id="90" name="人件費該当値テキスト"/>
        <xdr:cNvSpPr txBox="1"/>
      </xdr:nvSpPr>
      <xdr:spPr>
        <a:xfrm>
          <a:off x="4914900" y="62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91" name="楕円 90"/>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10177</xdr:rowOff>
    </xdr:from>
    <xdr:ext cx="736600" cy="259045"/>
    <xdr:sp macro="" textlink="">
      <xdr:nvSpPr>
        <xdr:cNvPr id="92" name="テキスト ボックス 91"/>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85725</xdr:rowOff>
    </xdr:from>
    <xdr:to>
      <xdr:col>15</xdr:col>
      <xdr:colOff>149225</xdr:colOff>
      <xdr:row>36</xdr:row>
      <xdr:rowOff>15875</xdr:rowOff>
    </xdr:to>
    <xdr:sp macro="" textlink="">
      <xdr:nvSpPr>
        <xdr:cNvPr id="93" name="楕円 92"/>
        <xdr:cNvSpPr/>
      </xdr:nvSpPr>
      <xdr:spPr>
        <a:xfrm>
          <a:off x="3048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652</xdr:rowOff>
    </xdr:from>
    <xdr:ext cx="762000" cy="259045"/>
    <xdr:sp macro="" textlink="">
      <xdr:nvSpPr>
        <xdr:cNvPr id="94" name="テキスト ボックス 93"/>
        <xdr:cNvSpPr txBox="1"/>
      </xdr:nvSpPr>
      <xdr:spPr>
        <a:xfrm>
          <a:off x="2717800" y="617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19050</xdr:rowOff>
    </xdr:from>
    <xdr:to>
      <xdr:col>11</xdr:col>
      <xdr:colOff>60325</xdr:colOff>
      <xdr:row>34</xdr:row>
      <xdr:rowOff>120650</xdr:rowOff>
    </xdr:to>
    <xdr:sp macro="" textlink="">
      <xdr:nvSpPr>
        <xdr:cNvPr id="95" name="楕円 94"/>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130827</xdr:rowOff>
    </xdr:from>
    <xdr:ext cx="762000" cy="259045"/>
    <xdr:sp macro="" textlink="">
      <xdr:nvSpPr>
        <xdr:cNvPr id="96" name="テキスト ボックス 95"/>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95250</xdr:rowOff>
    </xdr:from>
    <xdr:to>
      <xdr:col>6</xdr:col>
      <xdr:colOff>171450</xdr:colOff>
      <xdr:row>35</xdr:row>
      <xdr:rowOff>25400</xdr:rowOff>
    </xdr:to>
    <xdr:sp macro="" textlink="">
      <xdr:nvSpPr>
        <xdr:cNvPr id="97" name="楕円 96"/>
        <xdr:cNvSpPr/>
      </xdr:nvSpPr>
      <xdr:spPr>
        <a:xfrm>
          <a:off x="1270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35577</xdr:rowOff>
    </xdr:from>
    <xdr:ext cx="762000" cy="259045"/>
    <xdr:sp macro="" textlink="">
      <xdr:nvSpPr>
        <xdr:cNvPr id="98" name="テキスト ボックス 97"/>
        <xdr:cNvSpPr txBox="1"/>
      </xdr:nvSpPr>
      <xdr:spPr>
        <a:xfrm>
          <a:off x="939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ポイント増加した。企業立地支援事業や官民連携地域活性化推進事業等が増加しているものの、ふるさと寄付金特産品贈答事業が減少したことから、ほぼ横ばいの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状態で推移している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今後も指定管理制度及び民間委託を図っていくことから、経常経費の物件費が増加することが見込まれるが、需用費や通信運搬費等の物件費を精査し、削減に努める。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18</xdr:row>
      <xdr:rowOff>63500</xdr:rowOff>
    </xdr:to>
    <xdr:cxnSp macro="">
      <xdr:nvCxnSpPr>
        <xdr:cNvPr id="131" name="直線コネクタ 130"/>
        <xdr:cNvCxnSpPr/>
      </xdr:nvCxnSpPr>
      <xdr:spPr>
        <a:xfrm>
          <a:off x="15671800" y="311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19</xdr:row>
      <xdr:rowOff>19050</xdr:rowOff>
    </xdr:to>
    <xdr:cxnSp macro="">
      <xdr:nvCxnSpPr>
        <xdr:cNvPr id="134" name="直線コネクタ 133"/>
        <xdr:cNvCxnSpPr/>
      </xdr:nvCxnSpPr>
      <xdr:spPr>
        <a:xfrm flipV="1">
          <a:off x="14782800" y="3111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7" name="直線コネクタ 136"/>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57150</xdr:rowOff>
    </xdr:to>
    <xdr:cxnSp macro="">
      <xdr:nvCxnSpPr>
        <xdr:cNvPr id="140" name="直線コネクタ 139"/>
        <xdr:cNvCxnSpPr/>
      </xdr:nvCxnSpPr>
      <xdr:spPr>
        <a:xfrm flipV="1">
          <a:off x="13004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50" name="楕円 149"/>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51"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52" name="楕円 151"/>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3" name="テキスト ボックス 152"/>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4" name="楕円 153"/>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5" name="テキスト ボックス 154"/>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6" name="楕円 155"/>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7" name="テキスト ボックス 156"/>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8" name="楕円 157"/>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9" name="テキスト ボックス 158"/>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ポイント増加した。増加の要因としては、小中学生医療費の無料化に伴う健やか子育て支援事業や、子ども子育て支援給付費の増額等があげられる。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済対策臨時福祉給付金支援事業は皆減したものの、法制度に則った扶助費の増加傾向は続いており、短期的な縮減は難しい状況にある。単独事業での扶助費額や予算全体のバランスを踏まえ、許容範囲内の増加にとどめ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92" name="直線コネクタ 191"/>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165100</xdr:rowOff>
    </xdr:to>
    <xdr:cxnSp macro="">
      <xdr:nvCxnSpPr>
        <xdr:cNvPr id="195" name="直線コネクタ 194"/>
        <xdr:cNvCxnSpPr/>
      </xdr:nvCxnSpPr>
      <xdr:spPr>
        <a:xfrm>
          <a:off x="3098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146050</xdr:rowOff>
    </xdr:to>
    <xdr:cxnSp macro="">
      <xdr:nvCxnSpPr>
        <xdr:cNvPr id="198" name="直線コネクタ 197"/>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201" name="直線コネクタ 200"/>
        <xdr:cNvCxnSpPr/>
      </xdr:nvCxnSpPr>
      <xdr:spPr>
        <a:xfrm>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11" name="楕円 21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1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5" name="楕円 21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6" name="テキスト ボックス 21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7" name="楕円 21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8" name="テキスト ボックス 21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20" name="テキスト ボックス 219"/>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ポイント高くなっており、類似団体内平均値と比べると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特に公営企業会計への出資金や特別会計への繰出金が、主な増加要因となっている。出資金や繰出金についても事業の見直し等を行い、削減に努める。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58420</xdr:rowOff>
    </xdr:to>
    <xdr:cxnSp macro="">
      <xdr:nvCxnSpPr>
        <xdr:cNvPr id="253" name="直線コネクタ 252"/>
        <xdr:cNvCxnSpPr/>
      </xdr:nvCxnSpPr>
      <xdr:spPr>
        <a:xfrm>
          <a:off x="15671800" y="994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12700</xdr:rowOff>
    </xdr:to>
    <xdr:cxnSp macro="">
      <xdr:nvCxnSpPr>
        <xdr:cNvPr id="256" name="直線コネクタ 255"/>
        <xdr:cNvCxnSpPr/>
      </xdr:nvCxnSpPr>
      <xdr:spPr>
        <a:xfrm flipV="1">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9" name="直線コネクタ 258"/>
        <xdr:cNvCxnSpPr/>
      </xdr:nvCxnSpPr>
      <xdr:spPr>
        <a:xfrm>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138430</xdr:rowOff>
    </xdr:to>
    <xdr:cxnSp macro="">
      <xdr:nvCxnSpPr>
        <xdr:cNvPr id="262" name="直線コネクタ 261"/>
        <xdr:cNvCxnSpPr/>
      </xdr:nvCxnSpPr>
      <xdr:spPr>
        <a:xfrm>
          <a:off x="13004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4" name="楕円 273"/>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5" name="テキスト ボックス 274"/>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8" name="楕円 277"/>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9" name="テキスト ボックス 278"/>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ポイント高くなったが、類似団体内平均値と比較して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ポイント低い状況にある。増加の理由としては、一部事務組合への公債費分の負担金や病院会計への補助金が増加したことによる。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一部事務組合の設備や施設の老朽化に伴い、公債費分負担金の増加が見込まれる。その他団体への補助金等も見直しつつ、一部事務組合の中長期的な計画を見直す必要がある。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12700</xdr:rowOff>
    </xdr:to>
    <xdr:cxnSp macro="">
      <xdr:nvCxnSpPr>
        <xdr:cNvPr id="313" name="直線コネクタ 312"/>
        <xdr:cNvCxnSpPr/>
      </xdr:nvCxnSpPr>
      <xdr:spPr>
        <a:xfrm>
          <a:off x="15671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168910</xdr:rowOff>
    </xdr:to>
    <xdr:cxnSp macro="">
      <xdr:nvCxnSpPr>
        <xdr:cNvPr id="316" name="直線コネクタ 315"/>
        <xdr:cNvCxnSpPr/>
      </xdr:nvCxnSpPr>
      <xdr:spPr>
        <a:xfrm>
          <a:off x="14782800" y="645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107950</xdr:rowOff>
    </xdr:to>
    <xdr:cxnSp macro="">
      <xdr:nvCxnSpPr>
        <xdr:cNvPr id="319" name="直線コネクタ 318"/>
        <xdr:cNvCxnSpPr/>
      </xdr:nvCxnSpPr>
      <xdr:spPr>
        <a:xfrm>
          <a:off x="13893800" y="6360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16510</xdr:rowOff>
    </xdr:to>
    <xdr:cxnSp macro="">
      <xdr:nvCxnSpPr>
        <xdr:cNvPr id="322" name="直線コネクタ 321"/>
        <xdr:cNvCxnSpPr/>
      </xdr:nvCxnSpPr>
      <xdr:spPr>
        <a:xfrm>
          <a:off x="13004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2" name="楕円 33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33"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4" name="楕円 333"/>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58437</xdr:rowOff>
    </xdr:from>
    <xdr:ext cx="736600" cy="259045"/>
    <xdr:sp macro="" textlink="">
      <xdr:nvSpPr>
        <xdr:cNvPr id="335" name="テキスト ボックス 334"/>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6" name="楕円 335"/>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37" name="テキスト ボックス 336"/>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8" name="楕円 337"/>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39" name="テキスト ボックス 33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0" name="楕円 33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41" name="テキスト ボックス 340"/>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ポイント増加した。過疎対策事業債や臨時財政対策債の償還額の増加によるものである。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今後、市立図書館改築事業やケーブルテレビ整備事業等の大型建設事業の元金償還が開始されれば、さらなる増加が見込まれる。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地方債の発行に当たっては全体の事業計画に則り</a:t>
          </a:r>
          <a:r>
            <a:rPr kumimoji="1" lang="ja-JP" altLang="en-US" sz="1300">
              <a:latin typeface="ＭＳ Ｐゴシック" panose="020B0600070205080204" pitchFamily="50" charset="-128"/>
              <a:ea typeface="ＭＳ Ｐゴシック" panose="020B0600070205080204" pitchFamily="50" charset="-128"/>
            </a:rPr>
            <a:t>、後年度負担が過重にならないよう効率的な発行を行う。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92711</xdr:rowOff>
    </xdr:to>
    <xdr:cxnSp macro="">
      <xdr:nvCxnSpPr>
        <xdr:cNvPr id="371" name="直線コネクタ 370"/>
        <xdr:cNvCxnSpPr/>
      </xdr:nvCxnSpPr>
      <xdr:spPr>
        <a:xfrm>
          <a:off x="3987800" y="136006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65278</xdr:rowOff>
    </xdr:to>
    <xdr:cxnSp macro="">
      <xdr:nvCxnSpPr>
        <xdr:cNvPr id="374" name="直線コネクタ 373"/>
        <xdr:cNvCxnSpPr/>
      </xdr:nvCxnSpPr>
      <xdr:spPr>
        <a:xfrm flipV="1">
          <a:off x="3098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65278</xdr:rowOff>
    </xdr:to>
    <xdr:cxnSp macro="">
      <xdr:nvCxnSpPr>
        <xdr:cNvPr id="377" name="直線コネクタ 376"/>
        <xdr:cNvCxnSpPr/>
      </xdr:nvCxnSpPr>
      <xdr:spPr>
        <a:xfrm>
          <a:off x="2209800" y="13564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56135</xdr:rowOff>
    </xdr:to>
    <xdr:cxnSp macro="">
      <xdr:nvCxnSpPr>
        <xdr:cNvPr id="380" name="直線コネクタ 379"/>
        <xdr:cNvCxnSpPr/>
      </xdr:nvCxnSpPr>
      <xdr:spPr>
        <a:xfrm flipV="1">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0" name="楕円 389"/>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91" name="公債費該当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92" name="楕円 391"/>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3" name="テキスト ボックス 392"/>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4" name="楕円 39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5" name="テキスト ボックス 39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6" name="楕円 395"/>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7" name="テキスト ボックス 396"/>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8" name="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ポイント増加した。扶助費や補助費等の増加と、普通交付税の合併算定替縮減による減額が影響している。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減額や扶助費、補助費等の増額が見込まれるが、人件費や物件費等の削減可能な費用の見直しとともに、積極的な企業誘致や定住促進、市税徴収の強化による財源確保を図り、歳入歳出両面での財政構造の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30987</xdr:rowOff>
    </xdr:to>
    <xdr:cxnSp macro="">
      <xdr:nvCxnSpPr>
        <xdr:cNvPr id="430" name="直線コネクタ 429"/>
        <xdr:cNvCxnSpPr/>
      </xdr:nvCxnSpPr>
      <xdr:spPr>
        <a:xfrm>
          <a:off x="15671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129287</xdr:rowOff>
    </xdr:to>
    <xdr:cxnSp macro="">
      <xdr:nvCxnSpPr>
        <xdr:cNvPr id="433" name="直線コネクタ 432"/>
        <xdr:cNvCxnSpPr/>
      </xdr:nvCxnSpPr>
      <xdr:spPr>
        <a:xfrm>
          <a:off x="14782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77</xdr:row>
      <xdr:rowOff>24130</xdr:rowOff>
    </xdr:to>
    <xdr:cxnSp macro="">
      <xdr:nvCxnSpPr>
        <xdr:cNvPr id="436" name="直線コネクタ 435"/>
        <xdr:cNvCxnSpPr/>
      </xdr:nvCxnSpPr>
      <xdr:spPr>
        <a:xfrm>
          <a:off x="13893800" y="130108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8128</xdr:rowOff>
    </xdr:to>
    <xdr:cxnSp macro="">
      <xdr:nvCxnSpPr>
        <xdr:cNvPr id="439" name="直線コネクタ 438"/>
        <xdr:cNvCxnSpPr/>
      </xdr:nvCxnSpPr>
      <xdr:spPr>
        <a:xfrm flipV="1">
          <a:off x="13004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5" name="楕円 454"/>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56" name="テキスト ボックス 455"/>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7" name="楕円 456"/>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43705</xdr:rowOff>
    </xdr:from>
    <xdr:ext cx="762000" cy="259045"/>
    <xdr:sp macro="" textlink="">
      <xdr:nvSpPr>
        <xdr:cNvPr id="458" name="テキスト ボックス 457"/>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28664</xdr:rowOff>
    </xdr:from>
    <xdr:to>
      <xdr:col>29</xdr:col>
      <xdr:colOff>127000</xdr:colOff>
      <xdr:row>13</xdr:row>
      <xdr:rowOff>129229</xdr:rowOff>
    </xdr:to>
    <xdr:cxnSp macro="">
      <xdr:nvCxnSpPr>
        <xdr:cNvPr id="50" name="直線コネクタ 49"/>
        <xdr:cNvCxnSpPr/>
      </xdr:nvCxnSpPr>
      <xdr:spPr bwMode="auto">
        <a:xfrm flipV="1">
          <a:off x="5003800" y="2305139"/>
          <a:ext cx="647700" cy="10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129229</xdr:rowOff>
    </xdr:from>
    <xdr:to>
      <xdr:col>26</xdr:col>
      <xdr:colOff>50800</xdr:colOff>
      <xdr:row>14</xdr:row>
      <xdr:rowOff>36589</xdr:rowOff>
    </xdr:to>
    <xdr:cxnSp macro="">
      <xdr:nvCxnSpPr>
        <xdr:cNvPr id="53" name="直線コネクタ 52"/>
        <xdr:cNvCxnSpPr/>
      </xdr:nvCxnSpPr>
      <xdr:spPr bwMode="auto">
        <a:xfrm flipV="1">
          <a:off x="4305300" y="2405704"/>
          <a:ext cx="698500" cy="7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36589</xdr:rowOff>
    </xdr:from>
    <xdr:to>
      <xdr:col>22</xdr:col>
      <xdr:colOff>114300</xdr:colOff>
      <xdr:row>14</xdr:row>
      <xdr:rowOff>46457</xdr:rowOff>
    </xdr:to>
    <xdr:cxnSp macro="">
      <xdr:nvCxnSpPr>
        <xdr:cNvPr id="56" name="直線コネクタ 55"/>
        <xdr:cNvCxnSpPr/>
      </xdr:nvCxnSpPr>
      <xdr:spPr bwMode="auto">
        <a:xfrm flipV="1">
          <a:off x="3606800" y="2484514"/>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46457</xdr:rowOff>
    </xdr:from>
    <xdr:to>
      <xdr:col>18</xdr:col>
      <xdr:colOff>177800</xdr:colOff>
      <xdr:row>14</xdr:row>
      <xdr:rowOff>122219</xdr:rowOff>
    </xdr:to>
    <xdr:cxnSp macro="">
      <xdr:nvCxnSpPr>
        <xdr:cNvPr id="59" name="直線コネクタ 58"/>
        <xdr:cNvCxnSpPr/>
      </xdr:nvCxnSpPr>
      <xdr:spPr bwMode="auto">
        <a:xfrm flipV="1">
          <a:off x="2908300" y="2494382"/>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149314</xdr:rowOff>
    </xdr:from>
    <xdr:to>
      <xdr:col>29</xdr:col>
      <xdr:colOff>177800</xdr:colOff>
      <xdr:row>13</xdr:row>
      <xdr:rowOff>79464</xdr:rowOff>
    </xdr:to>
    <xdr:sp macro="" textlink="">
      <xdr:nvSpPr>
        <xdr:cNvPr id="69" name="楕円 68"/>
        <xdr:cNvSpPr/>
      </xdr:nvSpPr>
      <xdr:spPr bwMode="auto">
        <a:xfrm>
          <a:off x="5600700" y="225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165841</xdr:rowOff>
    </xdr:from>
    <xdr:ext cx="762000" cy="259045"/>
    <xdr:sp macro="" textlink="">
      <xdr:nvSpPr>
        <xdr:cNvPr id="70" name="人口1人当たり決算額の推移該当値テキスト130"/>
        <xdr:cNvSpPr txBox="1"/>
      </xdr:nvSpPr>
      <xdr:spPr>
        <a:xfrm>
          <a:off x="5740400" y="209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78429</xdr:rowOff>
    </xdr:from>
    <xdr:to>
      <xdr:col>26</xdr:col>
      <xdr:colOff>101600</xdr:colOff>
      <xdr:row>14</xdr:row>
      <xdr:rowOff>8579</xdr:rowOff>
    </xdr:to>
    <xdr:sp macro="" textlink="">
      <xdr:nvSpPr>
        <xdr:cNvPr id="71" name="楕円 70"/>
        <xdr:cNvSpPr/>
      </xdr:nvSpPr>
      <xdr:spPr bwMode="auto">
        <a:xfrm>
          <a:off x="4953000" y="235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18756</xdr:rowOff>
    </xdr:from>
    <xdr:ext cx="736600" cy="259045"/>
    <xdr:sp macro="" textlink="">
      <xdr:nvSpPr>
        <xdr:cNvPr id="72" name="テキスト ボックス 71"/>
        <xdr:cNvSpPr txBox="1"/>
      </xdr:nvSpPr>
      <xdr:spPr>
        <a:xfrm>
          <a:off x="4622800" y="212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157239</xdr:rowOff>
    </xdr:from>
    <xdr:to>
      <xdr:col>22</xdr:col>
      <xdr:colOff>165100</xdr:colOff>
      <xdr:row>14</xdr:row>
      <xdr:rowOff>87389</xdr:rowOff>
    </xdr:to>
    <xdr:sp macro="" textlink="">
      <xdr:nvSpPr>
        <xdr:cNvPr id="73" name="楕円 72"/>
        <xdr:cNvSpPr/>
      </xdr:nvSpPr>
      <xdr:spPr bwMode="auto">
        <a:xfrm>
          <a:off x="4254500" y="24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97566</xdr:rowOff>
    </xdr:from>
    <xdr:ext cx="762000" cy="259045"/>
    <xdr:sp macro="" textlink="">
      <xdr:nvSpPr>
        <xdr:cNvPr id="74" name="テキスト ボックス 73"/>
        <xdr:cNvSpPr txBox="1"/>
      </xdr:nvSpPr>
      <xdr:spPr>
        <a:xfrm>
          <a:off x="3924300" y="22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167107</xdr:rowOff>
    </xdr:from>
    <xdr:to>
      <xdr:col>19</xdr:col>
      <xdr:colOff>38100</xdr:colOff>
      <xdr:row>14</xdr:row>
      <xdr:rowOff>97257</xdr:rowOff>
    </xdr:to>
    <xdr:sp macro="" textlink="">
      <xdr:nvSpPr>
        <xdr:cNvPr id="75" name="楕円 74"/>
        <xdr:cNvSpPr/>
      </xdr:nvSpPr>
      <xdr:spPr bwMode="auto">
        <a:xfrm>
          <a:off x="3556000" y="244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107434</xdr:rowOff>
    </xdr:from>
    <xdr:ext cx="762000" cy="259045"/>
    <xdr:sp macro="" textlink="">
      <xdr:nvSpPr>
        <xdr:cNvPr id="76" name="テキスト ボックス 75"/>
        <xdr:cNvSpPr txBox="1"/>
      </xdr:nvSpPr>
      <xdr:spPr>
        <a:xfrm>
          <a:off x="3225800" y="22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71419</xdr:rowOff>
    </xdr:from>
    <xdr:to>
      <xdr:col>15</xdr:col>
      <xdr:colOff>101600</xdr:colOff>
      <xdr:row>15</xdr:row>
      <xdr:rowOff>1569</xdr:rowOff>
    </xdr:to>
    <xdr:sp macro="" textlink="">
      <xdr:nvSpPr>
        <xdr:cNvPr id="77" name="楕円 76"/>
        <xdr:cNvSpPr/>
      </xdr:nvSpPr>
      <xdr:spPr bwMode="auto">
        <a:xfrm>
          <a:off x="2857500" y="251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11746</xdr:rowOff>
    </xdr:from>
    <xdr:ext cx="762000" cy="259045"/>
    <xdr:sp macro="" textlink="">
      <xdr:nvSpPr>
        <xdr:cNvPr id="78" name="テキスト ボックス 77"/>
        <xdr:cNvSpPr txBox="1"/>
      </xdr:nvSpPr>
      <xdr:spPr>
        <a:xfrm>
          <a:off x="2527300" y="22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296717</xdr:rowOff>
    </xdr:from>
    <xdr:to>
      <xdr:col>29</xdr:col>
      <xdr:colOff>127000</xdr:colOff>
      <xdr:row>35</xdr:row>
      <xdr:rowOff>7062</xdr:rowOff>
    </xdr:to>
    <xdr:cxnSp macro="">
      <xdr:nvCxnSpPr>
        <xdr:cNvPr id="111" name="直線コネクタ 110"/>
        <xdr:cNvCxnSpPr/>
      </xdr:nvCxnSpPr>
      <xdr:spPr bwMode="auto">
        <a:xfrm flipV="1">
          <a:off x="5003800" y="6564167"/>
          <a:ext cx="6477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7062</xdr:rowOff>
    </xdr:from>
    <xdr:to>
      <xdr:col>26</xdr:col>
      <xdr:colOff>50800</xdr:colOff>
      <xdr:row>35</xdr:row>
      <xdr:rowOff>13786</xdr:rowOff>
    </xdr:to>
    <xdr:cxnSp macro="">
      <xdr:nvCxnSpPr>
        <xdr:cNvPr id="114" name="直線コネクタ 113"/>
        <xdr:cNvCxnSpPr/>
      </xdr:nvCxnSpPr>
      <xdr:spPr bwMode="auto">
        <a:xfrm flipV="1">
          <a:off x="4305300" y="661741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13786</xdr:rowOff>
    </xdr:from>
    <xdr:to>
      <xdr:col>22</xdr:col>
      <xdr:colOff>114300</xdr:colOff>
      <xdr:row>35</xdr:row>
      <xdr:rowOff>85947</xdr:rowOff>
    </xdr:to>
    <xdr:cxnSp macro="">
      <xdr:nvCxnSpPr>
        <xdr:cNvPr id="117" name="直線コネクタ 116"/>
        <xdr:cNvCxnSpPr/>
      </xdr:nvCxnSpPr>
      <xdr:spPr bwMode="auto">
        <a:xfrm flipV="1">
          <a:off x="3606800" y="6624136"/>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78251</xdr:rowOff>
    </xdr:from>
    <xdr:to>
      <xdr:col>18</xdr:col>
      <xdr:colOff>177800</xdr:colOff>
      <xdr:row>35</xdr:row>
      <xdr:rowOff>85947</xdr:rowOff>
    </xdr:to>
    <xdr:cxnSp macro="">
      <xdr:nvCxnSpPr>
        <xdr:cNvPr id="120" name="直線コネクタ 119"/>
        <xdr:cNvCxnSpPr/>
      </xdr:nvCxnSpPr>
      <xdr:spPr bwMode="auto">
        <a:xfrm>
          <a:off x="2908300" y="6688601"/>
          <a:ext cx="698500" cy="7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245917</xdr:rowOff>
    </xdr:from>
    <xdr:to>
      <xdr:col>29</xdr:col>
      <xdr:colOff>177800</xdr:colOff>
      <xdr:row>35</xdr:row>
      <xdr:rowOff>4617</xdr:rowOff>
    </xdr:to>
    <xdr:sp macro="" textlink="">
      <xdr:nvSpPr>
        <xdr:cNvPr id="130" name="楕円 129"/>
        <xdr:cNvSpPr/>
      </xdr:nvSpPr>
      <xdr:spPr bwMode="auto">
        <a:xfrm>
          <a:off x="5600700" y="651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90993</xdr:rowOff>
    </xdr:from>
    <xdr:ext cx="762000" cy="259045"/>
    <xdr:sp macro="" textlink="">
      <xdr:nvSpPr>
        <xdr:cNvPr id="131" name="人口1人当たり決算額の推移該当値テキスト445"/>
        <xdr:cNvSpPr txBox="1"/>
      </xdr:nvSpPr>
      <xdr:spPr>
        <a:xfrm>
          <a:off x="5740400" y="63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299162</xdr:rowOff>
    </xdr:from>
    <xdr:to>
      <xdr:col>26</xdr:col>
      <xdr:colOff>101600</xdr:colOff>
      <xdr:row>35</xdr:row>
      <xdr:rowOff>57862</xdr:rowOff>
    </xdr:to>
    <xdr:sp macro="" textlink="">
      <xdr:nvSpPr>
        <xdr:cNvPr id="132" name="楕円 131"/>
        <xdr:cNvSpPr/>
      </xdr:nvSpPr>
      <xdr:spPr bwMode="auto">
        <a:xfrm>
          <a:off x="49530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68038</xdr:rowOff>
    </xdr:from>
    <xdr:ext cx="736600" cy="259045"/>
    <xdr:sp macro="" textlink="">
      <xdr:nvSpPr>
        <xdr:cNvPr id="133" name="テキスト ボックス 132"/>
        <xdr:cNvSpPr txBox="1"/>
      </xdr:nvSpPr>
      <xdr:spPr>
        <a:xfrm>
          <a:off x="4622800" y="633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305886</xdr:rowOff>
    </xdr:from>
    <xdr:to>
      <xdr:col>22</xdr:col>
      <xdr:colOff>165100</xdr:colOff>
      <xdr:row>35</xdr:row>
      <xdr:rowOff>64586</xdr:rowOff>
    </xdr:to>
    <xdr:sp macro="" textlink="">
      <xdr:nvSpPr>
        <xdr:cNvPr id="134" name="楕円 133"/>
        <xdr:cNvSpPr/>
      </xdr:nvSpPr>
      <xdr:spPr bwMode="auto">
        <a:xfrm>
          <a:off x="4254500" y="657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74763</xdr:rowOff>
    </xdr:from>
    <xdr:ext cx="762000" cy="259045"/>
    <xdr:sp macro="" textlink="">
      <xdr:nvSpPr>
        <xdr:cNvPr id="135" name="テキスト ボックス 134"/>
        <xdr:cNvSpPr txBox="1"/>
      </xdr:nvSpPr>
      <xdr:spPr>
        <a:xfrm>
          <a:off x="3924300" y="634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35147</xdr:rowOff>
    </xdr:from>
    <xdr:to>
      <xdr:col>19</xdr:col>
      <xdr:colOff>38100</xdr:colOff>
      <xdr:row>35</xdr:row>
      <xdr:rowOff>136747</xdr:rowOff>
    </xdr:to>
    <xdr:sp macro="" textlink="">
      <xdr:nvSpPr>
        <xdr:cNvPr id="136" name="楕円 135"/>
        <xdr:cNvSpPr/>
      </xdr:nvSpPr>
      <xdr:spPr bwMode="auto">
        <a:xfrm>
          <a:off x="3556000" y="66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146924</xdr:rowOff>
    </xdr:from>
    <xdr:ext cx="762000" cy="259045"/>
    <xdr:sp macro="" textlink="">
      <xdr:nvSpPr>
        <xdr:cNvPr id="137" name="テキスト ボックス 136"/>
        <xdr:cNvSpPr txBox="1"/>
      </xdr:nvSpPr>
      <xdr:spPr>
        <a:xfrm>
          <a:off x="3225800" y="641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27451</xdr:rowOff>
    </xdr:from>
    <xdr:to>
      <xdr:col>15</xdr:col>
      <xdr:colOff>101600</xdr:colOff>
      <xdr:row>35</xdr:row>
      <xdr:rowOff>129051</xdr:rowOff>
    </xdr:to>
    <xdr:sp macro="" textlink="">
      <xdr:nvSpPr>
        <xdr:cNvPr id="138" name="楕円 137"/>
        <xdr:cNvSpPr/>
      </xdr:nvSpPr>
      <xdr:spPr bwMode="auto">
        <a:xfrm>
          <a:off x="2857500" y="663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139228</xdr:rowOff>
    </xdr:from>
    <xdr:ext cx="762000" cy="259045"/>
    <xdr:sp macro="" textlink="">
      <xdr:nvSpPr>
        <xdr:cNvPr id="139" name="テキスト ボックス 138"/>
        <xdr:cNvSpPr txBox="1"/>
      </xdr:nvSpPr>
      <xdr:spPr>
        <a:xfrm>
          <a:off x="2527300" y="6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106488</xdr:rowOff>
    </xdr:from>
    <xdr:to>
      <xdr:col>24</xdr:col>
      <xdr:colOff>63500</xdr:colOff>
      <xdr:row>33</xdr:row>
      <xdr:rowOff>117036</xdr:rowOff>
    </xdr:to>
    <xdr:cxnSp macro="">
      <xdr:nvCxnSpPr>
        <xdr:cNvPr id="63" name="直線コネクタ 62"/>
        <xdr:cNvCxnSpPr/>
      </xdr:nvCxnSpPr>
      <xdr:spPr>
        <a:xfrm flipV="1">
          <a:off x="3797300" y="5764338"/>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117036</xdr:rowOff>
    </xdr:from>
    <xdr:to>
      <xdr:col>19</xdr:col>
      <xdr:colOff>177800</xdr:colOff>
      <xdr:row>34</xdr:row>
      <xdr:rowOff>107402</xdr:rowOff>
    </xdr:to>
    <xdr:cxnSp macro="">
      <xdr:nvCxnSpPr>
        <xdr:cNvPr id="66" name="直線コネクタ 65"/>
        <xdr:cNvCxnSpPr/>
      </xdr:nvCxnSpPr>
      <xdr:spPr>
        <a:xfrm flipV="1">
          <a:off x="2908300" y="5774886"/>
          <a:ext cx="8890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107402</xdr:rowOff>
    </xdr:from>
    <xdr:to>
      <xdr:col>15</xdr:col>
      <xdr:colOff>50800</xdr:colOff>
      <xdr:row>35</xdr:row>
      <xdr:rowOff>52310</xdr:rowOff>
    </xdr:to>
    <xdr:cxnSp macro="">
      <xdr:nvCxnSpPr>
        <xdr:cNvPr id="69" name="直線コネクタ 68"/>
        <xdr:cNvCxnSpPr/>
      </xdr:nvCxnSpPr>
      <xdr:spPr>
        <a:xfrm flipV="1">
          <a:off x="2019300" y="5936702"/>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52310</xdr:rowOff>
    </xdr:from>
    <xdr:to>
      <xdr:col>10</xdr:col>
      <xdr:colOff>114300</xdr:colOff>
      <xdr:row>35</xdr:row>
      <xdr:rowOff>91417</xdr:rowOff>
    </xdr:to>
    <xdr:cxnSp macro="">
      <xdr:nvCxnSpPr>
        <xdr:cNvPr id="72" name="直線コネクタ 71"/>
        <xdr:cNvCxnSpPr/>
      </xdr:nvCxnSpPr>
      <xdr:spPr>
        <a:xfrm flipV="1">
          <a:off x="1130300" y="6053060"/>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55688</xdr:rowOff>
    </xdr:from>
    <xdr:to>
      <xdr:col>24</xdr:col>
      <xdr:colOff>114300</xdr:colOff>
      <xdr:row>33</xdr:row>
      <xdr:rowOff>157288</xdr:rowOff>
    </xdr:to>
    <xdr:sp macro="" textlink="">
      <xdr:nvSpPr>
        <xdr:cNvPr id="82" name="楕円 81"/>
        <xdr:cNvSpPr/>
      </xdr:nvSpPr>
      <xdr:spPr>
        <a:xfrm>
          <a:off x="4584700" y="5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78565</xdr:rowOff>
    </xdr:from>
    <xdr:ext cx="599010" cy="259045"/>
    <xdr:sp macro="" textlink="">
      <xdr:nvSpPr>
        <xdr:cNvPr id="83" name="人件費該当値テキスト"/>
        <xdr:cNvSpPr txBox="1"/>
      </xdr:nvSpPr>
      <xdr:spPr>
        <a:xfrm>
          <a:off x="4686300" y="556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66236</xdr:rowOff>
    </xdr:from>
    <xdr:to>
      <xdr:col>20</xdr:col>
      <xdr:colOff>38100</xdr:colOff>
      <xdr:row>33</xdr:row>
      <xdr:rowOff>167836</xdr:rowOff>
    </xdr:to>
    <xdr:sp macro="" textlink="">
      <xdr:nvSpPr>
        <xdr:cNvPr id="84" name="楕円 83"/>
        <xdr:cNvSpPr/>
      </xdr:nvSpPr>
      <xdr:spPr>
        <a:xfrm>
          <a:off x="3746500" y="5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12913</xdr:rowOff>
    </xdr:from>
    <xdr:ext cx="599010" cy="259045"/>
    <xdr:sp macro="" textlink="">
      <xdr:nvSpPr>
        <xdr:cNvPr id="85" name="テキスト ボックス 84"/>
        <xdr:cNvSpPr txBox="1"/>
      </xdr:nvSpPr>
      <xdr:spPr>
        <a:xfrm>
          <a:off x="3497795" y="54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56602</xdr:rowOff>
    </xdr:from>
    <xdr:to>
      <xdr:col>15</xdr:col>
      <xdr:colOff>101600</xdr:colOff>
      <xdr:row>34</xdr:row>
      <xdr:rowOff>158202</xdr:rowOff>
    </xdr:to>
    <xdr:sp macro="" textlink="">
      <xdr:nvSpPr>
        <xdr:cNvPr id="86" name="楕円 85"/>
        <xdr:cNvSpPr/>
      </xdr:nvSpPr>
      <xdr:spPr>
        <a:xfrm>
          <a:off x="28575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3279</xdr:rowOff>
    </xdr:from>
    <xdr:ext cx="534377" cy="259045"/>
    <xdr:sp macro="" textlink="">
      <xdr:nvSpPr>
        <xdr:cNvPr id="87" name="テキスト ボックス 86"/>
        <xdr:cNvSpPr txBox="1"/>
      </xdr:nvSpPr>
      <xdr:spPr>
        <a:xfrm>
          <a:off x="2641111" y="56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1510</xdr:rowOff>
    </xdr:from>
    <xdr:to>
      <xdr:col>10</xdr:col>
      <xdr:colOff>165100</xdr:colOff>
      <xdr:row>35</xdr:row>
      <xdr:rowOff>103110</xdr:rowOff>
    </xdr:to>
    <xdr:sp macro="" textlink="">
      <xdr:nvSpPr>
        <xdr:cNvPr id="88" name="楕円 87"/>
        <xdr:cNvSpPr/>
      </xdr:nvSpPr>
      <xdr:spPr>
        <a:xfrm>
          <a:off x="1968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119637</xdr:rowOff>
    </xdr:from>
    <xdr:ext cx="534377" cy="259045"/>
    <xdr:sp macro="" textlink="">
      <xdr:nvSpPr>
        <xdr:cNvPr id="89" name="テキスト ボックス 88"/>
        <xdr:cNvSpPr txBox="1"/>
      </xdr:nvSpPr>
      <xdr:spPr>
        <a:xfrm>
          <a:off x="1752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40617</xdr:rowOff>
    </xdr:from>
    <xdr:to>
      <xdr:col>6</xdr:col>
      <xdr:colOff>38100</xdr:colOff>
      <xdr:row>35</xdr:row>
      <xdr:rowOff>142217</xdr:rowOff>
    </xdr:to>
    <xdr:sp macro="" textlink="">
      <xdr:nvSpPr>
        <xdr:cNvPr id="90" name="楕円 89"/>
        <xdr:cNvSpPr/>
      </xdr:nvSpPr>
      <xdr:spPr>
        <a:xfrm>
          <a:off x="1079500" y="60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158744</xdr:rowOff>
    </xdr:from>
    <xdr:ext cx="534377" cy="259045"/>
    <xdr:sp macro="" textlink="">
      <xdr:nvSpPr>
        <xdr:cNvPr id="91" name="テキスト ボックス 90"/>
        <xdr:cNvSpPr txBox="1"/>
      </xdr:nvSpPr>
      <xdr:spPr>
        <a:xfrm>
          <a:off x="863111" y="58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90904</xdr:rowOff>
    </xdr:from>
    <xdr:to>
      <xdr:col>24</xdr:col>
      <xdr:colOff>63500</xdr:colOff>
      <xdr:row>56</xdr:row>
      <xdr:rowOff>106849</xdr:rowOff>
    </xdr:to>
    <xdr:cxnSp macro="">
      <xdr:nvCxnSpPr>
        <xdr:cNvPr id="125" name="直線コネクタ 124"/>
        <xdr:cNvCxnSpPr/>
      </xdr:nvCxnSpPr>
      <xdr:spPr>
        <a:xfrm flipV="1">
          <a:off x="3797300" y="9692104"/>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85598</xdr:rowOff>
    </xdr:from>
    <xdr:to>
      <xdr:col>19</xdr:col>
      <xdr:colOff>177800</xdr:colOff>
      <xdr:row>56</xdr:row>
      <xdr:rowOff>106849</xdr:rowOff>
    </xdr:to>
    <xdr:cxnSp macro="">
      <xdr:nvCxnSpPr>
        <xdr:cNvPr id="128" name="直線コネクタ 127"/>
        <xdr:cNvCxnSpPr/>
      </xdr:nvCxnSpPr>
      <xdr:spPr>
        <a:xfrm>
          <a:off x="2908300" y="9686798"/>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85598</xdr:rowOff>
    </xdr:from>
    <xdr:to>
      <xdr:col>15</xdr:col>
      <xdr:colOff>50800</xdr:colOff>
      <xdr:row>56</xdr:row>
      <xdr:rowOff>117859</xdr:rowOff>
    </xdr:to>
    <xdr:cxnSp macro="">
      <xdr:nvCxnSpPr>
        <xdr:cNvPr id="131" name="直線コネクタ 130"/>
        <xdr:cNvCxnSpPr/>
      </xdr:nvCxnSpPr>
      <xdr:spPr>
        <a:xfrm flipV="1">
          <a:off x="2019300" y="9686798"/>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117859</xdr:rowOff>
    </xdr:from>
    <xdr:to>
      <xdr:col>10</xdr:col>
      <xdr:colOff>114300</xdr:colOff>
      <xdr:row>57</xdr:row>
      <xdr:rowOff>9598</xdr:rowOff>
    </xdr:to>
    <xdr:cxnSp macro="">
      <xdr:nvCxnSpPr>
        <xdr:cNvPr id="134" name="直線コネクタ 133"/>
        <xdr:cNvCxnSpPr/>
      </xdr:nvCxnSpPr>
      <xdr:spPr>
        <a:xfrm flipV="1">
          <a:off x="1130300" y="9719059"/>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40104</xdr:rowOff>
    </xdr:from>
    <xdr:to>
      <xdr:col>24</xdr:col>
      <xdr:colOff>114300</xdr:colOff>
      <xdr:row>56</xdr:row>
      <xdr:rowOff>141704</xdr:rowOff>
    </xdr:to>
    <xdr:sp macro="" textlink="">
      <xdr:nvSpPr>
        <xdr:cNvPr id="144" name="楕円 143"/>
        <xdr:cNvSpPr/>
      </xdr:nvSpPr>
      <xdr:spPr>
        <a:xfrm>
          <a:off x="4584700" y="96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62981</xdr:rowOff>
    </xdr:from>
    <xdr:ext cx="534377" cy="259045"/>
    <xdr:sp macro="" textlink="">
      <xdr:nvSpPr>
        <xdr:cNvPr id="145" name="物件費該当値テキスト"/>
        <xdr:cNvSpPr txBox="1"/>
      </xdr:nvSpPr>
      <xdr:spPr>
        <a:xfrm>
          <a:off x="4686300" y="94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56049</xdr:rowOff>
    </xdr:from>
    <xdr:to>
      <xdr:col>20</xdr:col>
      <xdr:colOff>38100</xdr:colOff>
      <xdr:row>56</xdr:row>
      <xdr:rowOff>157649</xdr:rowOff>
    </xdr:to>
    <xdr:sp macro="" textlink="">
      <xdr:nvSpPr>
        <xdr:cNvPr id="146" name="楕円 145"/>
        <xdr:cNvSpPr/>
      </xdr:nvSpPr>
      <xdr:spPr>
        <a:xfrm>
          <a:off x="3746500" y="96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2726</xdr:rowOff>
    </xdr:from>
    <xdr:ext cx="534377" cy="259045"/>
    <xdr:sp macro="" textlink="">
      <xdr:nvSpPr>
        <xdr:cNvPr id="147" name="テキスト ボックス 146"/>
        <xdr:cNvSpPr txBox="1"/>
      </xdr:nvSpPr>
      <xdr:spPr>
        <a:xfrm>
          <a:off x="3530111" y="94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34798</xdr:rowOff>
    </xdr:from>
    <xdr:to>
      <xdr:col>15</xdr:col>
      <xdr:colOff>101600</xdr:colOff>
      <xdr:row>56</xdr:row>
      <xdr:rowOff>136398</xdr:rowOff>
    </xdr:to>
    <xdr:sp macro="" textlink="">
      <xdr:nvSpPr>
        <xdr:cNvPr id="148" name="楕円 147"/>
        <xdr:cNvSpPr/>
      </xdr:nvSpPr>
      <xdr:spPr>
        <a:xfrm>
          <a:off x="2857500" y="96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152925</xdr:rowOff>
    </xdr:from>
    <xdr:ext cx="534377" cy="259045"/>
    <xdr:sp macro="" textlink="">
      <xdr:nvSpPr>
        <xdr:cNvPr id="149" name="テキスト ボックス 148"/>
        <xdr:cNvSpPr txBox="1"/>
      </xdr:nvSpPr>
      <xdr:spPr>
        <a:xfrm>
          <a:off x="2641111" y="94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67059</xdr:rowOff>
    </xdr:from>
    <xdr:to>
      <xdr:col>10</xdr:col>
      <xdr:colOff>165100</xdr:colOff>
      <xdr:row>56</xdr:row>
      <xdr:rowOff>168659</xdr:rowOff>
    </xdr:to>
    <xdr:sp macro="" textlink="">
      <xdr:nvSpPr>
        <xdr:cNvPr id="150" name="楕円 149"/>
        <xdr:cNvSpPr/>
      </xdr:nvSpPr>
      <xdr:spPr>
        <a:xfrm>
          <a:off x="1968500" y="96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13736</xdr:rowOff>
    </xdr:from>
    <xdr:ext cx="534377" cy="259045"/>
    <xdr:sp macro="" textlink="">
      <xdr:nvSpPr>
        <xdr:cNvPr id="151" name="テキスト ボックス 150"/>
        <xdr:cNvSpPr txBox="1"/>
      </xdr:nvSpPr>
      <xdr:spPr>
        <a:xfrm>
          <a:off x="1752111" y="944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130248</xdr:rowOff>
    </xdr:from>
    <xdr:to>
      <xdr:col>6</xdr:col>
      <xdr:colOff>38100</xdr:colOff>
      <xdr:row>57</xdr:row>
      <xdr:rowOff>60398</xdr:rowOff>
    </xdr:to>
    <xdr:sp macro="" textlink="">
      <xdr:nvSpPr>
        <xdr:cNvPr id="152" name="楕円 151"/>
        <xdr:cNvSpPr/>
      </xdr:nvSpPr>
      <xdr:spPr>
        <a:xfrm>
          <a:off x="1079500" y="97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76925</xdr:rowOff>
    </xdr:from>
    <xdr:ext cx="534377" cy="259045"/>
    <xdr:sp macro="" textlink="">
      <xdr:nvSpPr>
        <xdr:cNvPr id="153" name="テキスト ボックス 152"/>
        <xdr:cNvSpPr txBox="1"/>
      </xdr:nvSpPr>
      <xdr:spPr>
        <a:xfrm>
          <a:off x="863111" y="95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75555</xdr:rowOff>
    </xdr:from>
    <xdr:to>
      <xdr:col>24</xdr:col>
      <xdr:colOff>63500</xdr:colOff>
      <xdr:row>78</xdr:row>
      <xdr:rowOff>81567</xdr:rowOff>
    </xdr:to>
    <xdr:cxnSp macro="">
      <xdr:nvCxnSpPr>
        <xdr:cNvPr id="180" name="直線コネクタ 179"/>
        <xdr:cNvCxnSpPr/>
      </xdr:nvCxnSpPr>
      <xdr:spPr>
        <a:xfrm>
          <a:off x="3797300" y="13448655"/>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69337</xdr:rowOff>
    </xdr:from>
    <xdr:to>
      <xdr:col>19</xdr:col>
      <xdr:colOff>177800</xdr:colOff>
      <xdr:row>78</xdr:row>
      <xdr:rowOff>75555</xdr:rowOff>
    </xdr:to>
    <xdr:cxnSp macro="">
      <xdr:nvCxnSpPr>
        <xdr:cNvPr id="183" name="直線コネクタ 182"/>
        <xdr:cNvCxnSpPr/>
      </xdr:nvCxnSpPr>
      <xdr:spPr>
        <a:xfrm>
          <a:off x="2908300" y="13442437"/>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58662</xdr:rowOff>
    </xdr:from>
    <xdr:to>
      <xdr:col>15</xdr:col>
      <xdr:colOff>50800</xdr:colOff>
      <xdr:row>78</xdr:row>
      <xdr:rowOff>69337</xdr:rowOff>
    </xdr:to>
    <xdr:cxnSp macro="">
      <xdr:nvCxnSpPr>
        <xdr:cNvPr id="186" name="直線コネクタ 185"/>
        <xdr:cNvCxnSpPr/>
      </xdr:nvCxnSpPr>
      <xdr:spPr>
        <a:xfrm>
          <a:off x="2019300" y="13431762"/>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58662</xdr:rowOff>
    </xdr:from>
    <xdr:to>
      <xdr:col>10</xdr:col>
      <xdr:colOff>114300</xdr:colOff>
      <xdr:row>78</xdr:row>
      <xdr:rowOff>67028</xdr:rowOff>
    </xdr:to>
    <xdr:cxnSp macro="">
      <xdr:nvCxnSpPr>
        <xdr:cNvPr id="189" name="直線コネクタ 188"/>
        <xdr:cNvCxnSpPr/>
      </xdr:nvCxnSpPr>
      <xdr:spPr>
        <a:xfrm flipV="1">
          <a:off x="1130300" y="13431762"/>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30767</xdr:rowOff>
    </xdr:from>
    <xdr:to>
      <xdr:col>24</xdr:col>
      <xdr:colOff>114300</xdr:colOff>
      <xdr:row>78</xdr:row>
      <xdr:rowOff>132367</xdr:rowOff>
    </xdr:to>
    <xdr:sp macro="" textlink="">
      <xdr:nvSpPr>
        <xdr:cNvPr id="199" name="楕円 198"/>
        <xdr:cNvSpPr/>
      </xdr:nvSpPr>
      <xdr:spPr>
        <a:xfrm>
          <a:off x="45847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117144</xdr:rowOff>
    </xdr:from>
    <xdr:ext cx="469744" cy="259045"/>
    <xdr:sp macro="" textlink="">
      <xdr:nvSpPr>
        <xdr:cNvPr id="200" name="維持補修費該当値テキスト"/>
        <xdr:cNvSpPr txBox="1"/>
      </xdr:nvSpPr>
      <xdr:spPr>
        <a:xfrm>
          <a:off x="4686300" y="1331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24755</xdr:rowOff>
    </xdr:from>
    <xdr:to>
      <xdr:col>20</xdr:col>
      <xdr:colOff>38100</xdr:colOff>
      <xdr:row>78</xdr:row>
      <xdr:rowOff>126355</xdr:rowOff>
    </xdr:to>
    <xdr:sp macro="" textlink="">
      <xdr:nvSpPr>
        <xdr:cNvPr id="201" name="楕円 200"/>
        <xdr:cNvSpPr/>
      </xdr:nvSpPr>
      <xdr:spPr>
        <a:xfrm>
          <a:off x="3746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117482</xdr:rowOff>
    </xdr:from>
    <xdr:ext cx="469744" cy="259045"/>
    <xdr:sp macro="" textlink="">
      <xdr:nvSpPr>
        <xdr:cNvPr id="202" name="テキスト ボックス 201"/>
        <xdr:cNvSpPr txBox="1"/>
      </xdr:nvSpPr>
      <xdr:spPr>
        <a:xfrm>
          <a:off x="3562428" y="134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18537</xdr:rowOff>
    </xdr:from>
    <xdr:to>
      <xdr:col>15</xdr:col>
      <xdr:colOff>101600</xdr:colOff>
      <xdr:row>78</xdr:row>
      <xdr:rowOff>120137</xdr:rowOff>
    </xdr:to>
    <xdr:sp macro="" textlink="">
      <xdr:nvSpPr>
        <xdr:cNvPr id="203" name="楕円 202"/>
        <xdr:cNvSpPr/>
      </xdr:nvSpPr>
      <xdr:spPr>
        <a:xfrm>
          <a:off x="2857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111264</xdr:rowOff>
    </xdr:from>
    <xdr:ext cx="469744" cy="259045"/>
    <xdr:sp macro="" textlink="">
      <xdr:nvSpPr>
        <xdr:cNvPr id="204" name="テキスト ボックス 203"/>
        <xdr:cNvSpPr txBox="1"/>
      </xdr:nvSpPr>
      <xdr:spPr>
        <a:xfrm>
          <a:off x="2673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7862</xdr:rowOff>
    </xdr:from>
    <xdr:to>
      <xdr:col>10</xdr:col>
      <xdr:colOff>165100</xdr:colOff>
      <xdr:row>78</xdr:row>
      <xdr:rowOff>109462</xdr:rowOff>
    </xdr:to>
    <xdr:sp macro="" textlink="">
      <xdr:nvSpPr>
        <xdr:cNvPr id="205" name="楕円 204"/>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100589</xdr:rowOff>
    </xdr:from>
    <xdr:ext cx="469744" cy="259045"/>
    <xdr:sp macro="" textlink="">
      <xdr:nvSpPr>
        <xdr:cNvPr id="206" name="テキスト ボックス 205"/>
        <xdr:cNvSpPr txBox="1"/>
      </xdr:nvSpPr>
      <xdr:spPr>
        <a:xfrm>
          <a:off x="1784428"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16228</xdr:rowOff>
    </xdr:from>
    <xdr:to>
      <xdr:col>6</xdr:col>
      <xdr:colOff>38100</xdr:colOff>
      <xdr:row>78</xdr:row>
      <xdr:rowOff>117828</xdr:rowOff>
    </xdr:to>
    <xdr:sp macro="" textlink="">
      <xdr:nvSpPr>
        <xdr:cNvPr id="207" name="楕円 206"/>
        <xdr:cNvSpPr/>
      </xdr:nvSpPr>
      <xdr:spPr>
        <a:xfrm>
          <a:off x="1079500" y="13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108955</xdr:rowOff>
    </xdr:from>
    <xdr:ext cx="469744" cy="259045"/>
    <xdr:sp macro="" textlink="">
      <xdr:nvSpPr>
        <xdr:cNvPr id="208" name="テキスト ボックス 207"/>
        <xdr:cNvSpPr txBox="1"/>
      </xdr:nvSpPr>
      <xdr:spPr>
        <a:xfrm>
          <a:off x="895428" y="134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27327</xdr:rowOff>
    </xdr:from>
    <xdr:to>
      <xdr:col>24</xdr:col>
      <xdr:colOff>63500</xdr:colOff>
      <xdr:row>94</xdr:row>
      <xdr:rowOff>97622</xdr:rowOff>
    </xdr:to>
    <xdr:cxnSp macro="">
      <xdr:nvCxnSpPr>
        <xdr:cNvPr id="240" name="直線コネクタ 239"/>
        <xdr:cNvCxnSpPr/>
      </xdr:nvCxnSpPr>
      <xdr:spPr>
        <a:xfrm flipV="1">
          <a:off x="3797300" y="16143627"/>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53191</xdr:rowOff>
    </xdr:from>
    <xdr:to>
      <xdr:col>19</xdr:col>
      <xdr:colOff>177800</xdr:colOff>
      <xdr:row>94</xdr:row>
      <xdr:rowOff>97622</xdr:rowOff>
    </xdr:to>
    <xdr:cxnSp macro="">
      <xdr:nvCxnSpPr>
        <xdr:cNvPr id="243" name="直線コネクタ 242"/>
        <xdr:cNvCxnSpPr/>
      </xdr:nvCxnSpPr>
      <xdr:spPr>
        <a:xfrm>
          <a:off x="2908300" y="16169491"/>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53191</xdr:rowOff>
    </xdr:from>
    <xdr:to>
      <xdr:col>15</xdr:col>
      <xdr:colOff>50800</xdr:colOff>
      <xdr:row>95</xdr:row>
      <xdr:rowOff>69569</xdr:rowOff>
    </xdr:to>
    <xdr:cxnSp macro="">
      <xdr:nvCxnSpPr>
        <xdr:cNvPr id="246" name="直線コネクタ 245"/>
        <xdr:cNvCxnSpPr/>
      </xdr:nvCxnSpPr>
      <xdr:spPr>
        <a:xfrm flipV="1">
          <a:off x="2019300" y="16169491"/>
          <a:ext cx="889000" cy="1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69569</xdr:rowOff>
    </xdr:from>
    <xdr:to>
      <xdr:col>10</xdr:col>
      <xdr:colOff>114300</xdr:colOff>
      <xdr:row>95</xdr:row>
      <xdr:rowOff>120743</xdr:rowOff>
    </xdr:to>
    <xdr:cxnSp macro="">
      <xdr:nvCxnSpPr>
        <xdr:cNvPr id="249" name="直線コネクタ 248"/>
        <xdr:cNvCxnSpPr/>
      </xdr:nvCxnSpPr>
      <xdr:spPr>
        <a:xfrm flipV="1">
          <a:off x="1130300" y="16357319"/>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147977</xdr:rowOff>
    </xdr:from>
    <xdr:to>
      <xdr:col>24</xdr:col>
      <xdr:colOff>114300</xdr:colOff>
      <xdr:row>94</xdr:row>
      <xdr:rowOff>78127</xdr:rowOff>
    </xdr:to>
    <xdr:sp macro="" textlink="">
      <xdr:nvSpPr>
        <xdr:cNvPr id="259" name="楕円 258"/>
        <xdr:cNvSpPr/>
      </xdr:nvSpPr>
      <xdr:spPr>
        <a:xfrm>
          <a:off x="4584700" y="160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170854</xdr:rowOff>
    </xdr:from>
    <xdr:ext cx="599010" cy="259045"/>
    <xdr:sp macro="" textlink="">
      <xdr:nvSpPr>
        <xdr:cNvPr id="260" name="扶助費該当値テキスト"/>
        <xdr:cNvSpPr txBox="1"/>
      </xdr:nvSpPr>
      <xdr:spPr>
        <a:xfrm>
          <a:off x="4686300" y="1594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46822</xdr:rowOff>
    </xdr:from>
    <xdr:to>
      <xdr:col>20</xdr:col>
      <xdr:colOff>38100</xdr:colOff>
      <xdr:row>94</xdr:row>
      <xdr:rowOff>148422</xdr:rowOff>
    </xdr:to>
    <xdr:sp macro="" textlink="">
      <xdr:nvSpPr>
        <xdr:cNvPr id="261" name="楕円 260"/>
        <xdr:cNvSpPr/>
      </xdr:nvSpPr>
      <xdr:spPr>
        <a:xfrm>
          <a:off x="3746500" y="16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164949</xdr:rowOff>
    </xdr:from>
    <xdr:ext cx="599010" cy="259045"/>
    <xdr:sp macro="" textlink="">
      <xdr:nvSpPr>
        <xdr:cNvPr id="262" name="テキスト ボックス 261"/>
        <xdr:cNvSpPr txBox="1"/>
      </xdr:nvSpPr>
      <xdr:spPr>
        <a:xfrm>
          <a:off x="3497795" y="1593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2391</xdr:rowOff>
    </xdr:from>
    <xdr:to>
      <xdr:col>15</xdr:col>
      <xdr:colOff>101600</xdr:colOff>
      <xdr:row>94</xdr:row>
      <xdr:rowOff>103991</xdr:rowOff>
    </xdr:to>
    <xdr:sp macro="" textlink="">
      <xdr:nvSpPr>
        <xdr:cNvPr id="263" name="楕円 262"/>
        <xdr:cNvSpPr/>
      </xdr:nvSpPr>
      <xdr:spPr>
        <a:xfrm>
          <a:off x="2857500" y="161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120518</xdr:rowOff>
    </xdr:from>
    <xdr:ext cx="599010" cy="259045"/>
    <xdr:sp macro="" textlink="">
      <xdr:nvSpPr>
        <xdr:cNvPr id="264" name="テキスト ボックス 263"/>
        <xdr:cNvSpPr txBox="1"/>
      </xdr:nvSpPr>
      <xdr:spPr>
        <a:xfrm>
          <a:off x="2608795" y="158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18769</xdr:rowOff>
    </xdr:from>
    <xdr:to>
      <xdr:col>10</xdr:col>
      <xdr:colOff>165100</xdr:colOff>
      <xdr:row>95</xdr:row>
      <xdr:rowOff>120369</xdr:rowOff>
    </xdr:to>
    <xdr:sp macro="" textlink="">
      <xdr:nvSpPr>
        <xdr:cNvPr id="265" name="楕円 264"/>
        <xdr:cNvSpPr/>
      </xdr:nvSpPr>
      <xdr:spPr>
        <a:xfrm>
          <a:off x="1968500" y="163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136896</xdr:rowOff>
    </xdr:from>
    <xdr:ext cx="599010" cy="259045"/>
    <xdr:sp macro="" textlink="">
      <xdr:nvSpPr>
        <xdr:cNvPr id="266" name="テキスト ボックス 265"/>
        <xdr:cNvSpPr txBox="1"/>
      </xdr:nvSpPr>
      <xdr:spPr>
        <a:xfrm>
          <a:off x="1719795" y="160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69943</xdr:rowOff>
    </xdr:from>
    <xdr:to>
      <xdr:col>6</xdr:col>
      <xdr:colOff>38100</xdr:colOff>
      <xdr:row>96</xdr:row>
      <xdr:rowOff>93</xdr:rowOff>
    </xdr:to>
    <xdr:sp macro="" textlink="">
      <xdr:nvSpPr>
        <xdr:cNvPr id="267" name="楕円 266"/>
        <xdr:cNvSpPr/>
      </xdr:nvSpPr>
      <xdr:spPr>
        <a:xfrm>
          <a:off x="1079500" y="163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16620</xdr:rowOff>
    </xdr:from>
    <xdr:ext cx="599010" cy="259045"/>
    <xdr:sp macro="" textlink="">
      <xdr:nvSpPr>
        <xdr:cNvPr id="268" name="テキスト ボックス 267"/>
        <xdr:cNvSpPr txBox="1"/>
      </xdr:nvSpPr>
      <xdr:spPr>
        <a:xfrm>
          <a:off x="830795" y="161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86632</xdr:rowOff>
    </xdr:from>
    <xdr:to>
      <xdr:col>55</xdr:col>
      <xdr:colOff>0</xdr:colOff>
      <xdr:row>35</xdr:row>
      <xdr:rowOff>108365</xdr:rowOff>
    </xdr:to>
    <xdr:cxnSp macro="">
      <xdr:nvCxnSpPr>
        <xdr:cNvPr id="300" name="直線コネクタ 299"/>
        <xdr:cNvCxnSpPr/>
      </xdr:nvCxnSpPr>
      <xdr:spPr>
        <a:xfrm flipV="1">
          <a:off x="9639300" y="6087382"/>
          <a:ext cx="8382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108365</xdr:rowOff>
    </xdr:from>
    <xdr:to>
      <xdr:col>50</xdr:col>
      <xdr:colOff>114300</xdr:colOff>
      <xdr:row>35</xdr:row>
      <xdr:rowOff>119861</xdr:rowOff>
    </xdr:to>
    <xdr:cxnSp macro="">
      <xdr:nvCxnSpPr>
        <xdr:cNvPr id="303" name="直線コネクタ 302"/>
        <xdr:cNvCxnSpPr/>
      </xdr:nvCxnSpPr>
      <xdr:spPr>
        <a:xfrm flipV="1">
          <a:off x="8750300" y="6109115"/>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119861</xdr:rowOff>
    </xdr:from>
    <xdr:to>
      <xdr:col>45</xdr:col>
      <xdr:colOff>177800</xdr:colOff>
      <xdr:row>36</xdr:row>
      <xdr:rowOff>38120</xdr:rowOff>
    </xdr:to>
    <xdr:cxnSp macro="">
      <xdr:nvCxnSpPr>
        <xdr:cNvPr id="306" name="直線コネクタ 305"/>
        <xdr:cNvCxnSpPr/>
      </xdr:nvCxnSpPr>
      <xdr:spPr>
        <a:xfrm flipV="1">
          <a:off x="7861300" y="6120611"/>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38120</xdr:rowOff>
    </xdr:from>
    <xdr:to>
      <xdr:col>41</xdr:col>
      <xdr:colOff>50800</xdr:colOff>
      <xdr:row>36</xdr:row>
      <xdr:rowOff>89424</xdr:rowOff>
    </xdr:to>
    <xdr:cxnSp macro="">
      <xdr:nvCxnSpPr>
        <xdr:cNvPr id="309" name="直線コネクタ 308"/>
        <xdr:cNvCxnSpPr/>
      </xdr:nvCxnSpPr>
      <xdr:spPr>
        <a:xfrm flipV="1">
          <a:off x="6972300" y="6210320"/>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35832</xdr:rowOff>
    </xdr:from>
    <xdr:to>
      <xdr:col>55</xdr:col>
      <xdr:colOff>50800</xdr:colOff>
      <xdr:row>35</xdr:row>
      <xdr:rowOff>137432</xdr:rowOff>
    </xdr:to>
    <xdr:sp macro="" textlink="">
      <xdr:nvSpPr>
        <xdr:cNvPr id="319" name="楕円 318"/>
        <xdr:cNvSpPr/>
      </xdr:nvSpPr>
      <xdr:spPr>
        <a:xfrm>
          <a:off x="10426700" y="60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14259</xdr:rowOff>
    </xdr:from>
    <xdr:ext cx="534377" cy="259045"/>
    <xdr:sp macro="" textlink="">
      <xdr:nvSpPr>
        <xdr:cNvPr id="320" name="補助費等該当値テキスト"/>
        <xdr:cNvSpPr txBox="1"/>
      </xdr:nvSpPr>
      <xdr:spPr>
        <a:xfrm>
          <a:off x="10528300" y="60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57565</xdr:rowOff>
    </xdr:from>
    <xdr:to>
      <xdr:col>50</xdr:col>
      <xdr:colOff>165100</xdr:colOff>
      <xdr:row>35</xdr:row>
      <xdr:rowOff>159165</xdr:rowOff>
    </xdr:to>
    <xdr:sp macro="" textlink="">
      <xdr:nvSpPr>
        <xdr:cNvPr id="321" name="楕円 320"/>
        <xdr:cNvSpPr/>
      </xdr:nvSpPr>
      <xdr:spPr>
        <a:xfrm>
          <a:off x="9588500" y="6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150292</xdr:rowOff>
    </xdr:from>
    <xdr:ext cx="534377" cy="259045"/>
    <xdr:sp macro="" textlink="">
      <xdr:nvSpPr>
        <xdr:cNvPr id="322" name="テキスト ボックス 321"/>
        <xdr:cNvSpPr txBox="1"/>
      </xdr:nvSpPr>
      <xdr:spPr>
        <a:xfrm>
          <a:off x="9372111" y="61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69061</xdr:rowOff>
    </xdr:from>
    <xdr:to>
      <xdr:col>46</xdr:col>
      <xdr:colOff>38100</xdr:colOff>
      <xdr:row>35</xdr:row>
      <xdr:rowOff>170661</xdr:rowOff>
    </xdr:to>
    <xdr:sp macro="" textlink="">
      <xdr:nvSpPr>
        <xdr:cNvPr id="323" name="楕円 322"/>
        <xdr:cNvSpPr/>
      </xdr:nvSpPr>
      <xdr:spPr>
        <a:xfrm>
          <a:off x="8699500" y="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161788</xdr:rowOff>
    </xdr:from>
    <xdr:ext cx="534377" cy="259045"/>
    <xdr:sp macro="" textlink="">
      <xdr:nvSpPr>
        <xdr:cNvPr id="324" name="テキスト ボックス 323"/>
        <xdr:cNvSpPr txBox="1"/>
      </xdr:nvSpPr>
      <xdr:spPr>
        <a:xfrm>
          <a:off x="8483111" y="616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158770</xdr:rowOff>
    </xdr:from>
    <xdr:to>
      <xdr:col>41</xdr:col>
      <xdr:colOff>101600</xdr:colOff>
      <xdr:row>36</xdr:row>
      <xdr:rowOff>88920</xdr:rowOff>
    </xdr:to>
    <xdr:sp macro="" textlink="">
      <xdr:nvSpPr>
        <xdr:cNvPr id="325" name="楕円 324"/>
        <xdr:cNvSpPr/>
      </xdr:nvSpPr>
      <xdr:spPr>
        <a:xfrm>
          <a:off x="7810500" y="61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80047</xdr:rowOff>
    </xdr:from>
    <xdr:ext cx="534377" cy="259045"/>
    <xdr:sp macro="" textlink="">
      <xdr:nvSpPr>
        <xdr:cNvPr id="326" name="テキスト ボックス 325"/>
        <xdr:cNvSpPr txBox="1"/>
      </xdr:nvSpPr>
      <xdr:spPr>
        <a:xfrm>
          <a:off x="7594111" y="62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38624</xdr:rowOff>
    </xdr:from>
    <xdr:to>
      <xdr:col>36</xdr:col>
      <xdr:colOff>165100</xdr:colOff>
      <xdr:row>36</xdr:row>
      <xdr:rowOff>140224</xdr:rowOff>
    </xdr:to>
    <xdr:sp macro="" textlink="">
      <xdr:nvSpPr>
        <xdr:cNvPr id="327" name="楕円 326"/>
        <xdr:cNvSpPr/>
      </xdr:nvSpPr>
      <xdr:spPr>
        <a:xfrm>
          <a:off x="6921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131351</xdr:rowOff>
    </xdr:from>
    <xdr:ext cx="534377" cy="259045"/>
    <xdr:sp macro="" textlink="">
      <xdr:nvSpPr>
        <xdr:cNvPr id="328" name="テキスト ボックス 327"/>
        <xdr:cNvSpPr txBox="1"/>
      </xdr:nvSpPr>
      <xdr:spPr>
        <a:xfrm>
          <a:off x="6705111" y="63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129845</xdr:rowOff>
    </xdr:from>
    <xdr:to>
      <xdr:col>55</xdr:col>
      <xdr:colOff>0</xdr:colOff>
      <xdr:row>57</xdr:row>
      <xdr:rowOff>153274</xdr:rowOff>
    </xdr:to>
    <xdr:cxnSp macro="">
      <xdr:nvCxnSpPr>
        <xdr:cNvPr id="353" name="直線コネクタ 352"/>
        <xdr:cNvCxnSpPr/>
      </xdr:nvCxnSpPr>
      <xdr:spPr>
        <a:xfrm>
          <a:off x="9639300" y="9902495"/>
          <a:ext cx="8382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129845</xdr:rowOff>
    </xdr:from>
    <xdr:to>
      <xdr:col>50</xdr:col>
      <xdr:colOff>114300</xdr:colOff>
      <xdr:row>57</xdr:row>
      <xdr:rowOff>156498</xdr:rowOff>
    </xdr:to>
    <xdr:cxnSp macro="">
      <xdr:nvCxnSpPr>
        <xdr:cNvPr id="356" name="直線コネクタ 355"/>
        <xdr:cNvCxnSpPr/>
      </xdr:nvCxnSpPr>
      <xdr:spPr>
        <a:xfrm flipV="1">
          <a:off x="8750300" y="9902495"/>
          <a:ext cx="889000" cy="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135635</xdr:rowOff>
    </xdr:from>
    <xdr:to>
      <xdr:col>45</xdr:col>
      <xdr:colOff>177800</xdr:colOff>
      <xdr:row>57</xdr:row>
      <xdr:rowOff>156498</xdr:rowOff>
    </xdr:to>
    <xdr:cxnSp macro="">
      <xdr:nvCxnSpPr>
        <xdr:cNvPr id="359" name="直線コネクタ 358"/>
        <xdr:cNvCxnSpPr/>
      </xdr:nvCxnSpPr>
      <xdr:spPr>
        <a:xfrm>
          <a:off x="7861300" y="9908285"/>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135635</xdr:rowOff>
    </xdr:from>
    <xdr:to>
      <xdr:col>41</xdr:col>
      <xdr:colOff>50800</xdr:colOff>
      <xdr:row>57</xdr:row>
      <xdr:rowOff>137587</xdr:rowOff>
    </xdr:to>
    <xdr:cxnSp macro="">
      <xdr:nvCxnSpPr>
        <xdr:cNvPr id="362" name="直線コネクタ 361"/>
        <xdr:cNvCxnSpPr/>
      </xdr:nvCxnSpPr>
      <xdr:spPr>
        <a:xfrm flipV="1">
          <a:off x="6972300" y="990828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102474</xdr:rowOff>
    </xdr:from>
    <xdr:to>
      <xdr:col>55</xdr:col>
      <xdr:colOff>50800</xdr:colOff>
      <xdr:row>58</xdr:row>
      <xdr:rowOff>32624</xdr:rowOff>
    </xdr:to>
    <xdr:sp macro="" textlink="">
      <xdr:nvSpPr>
        <xdr:cNvPr id="372" name="楕円 371"/>
        <xdr:cNvSpPr/>
      </xdr:nvSpPr>
      <xdr:spPr>
        <a:xfrm>
          <a:off x="10426700" y="98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79045</xdr:rowOff>
    </xdr:from>
    <xdr:to>
      <xdr:col>50</xdr:col>
      <xdr:colOff>165100</xdr:colOff>
      <xdr:row>58</xdr:row>
      <xdr:rowOff>9195</xdr:rowOff>
    </xdr:to>
    <xdr:sp macro="" textlink="">
      <xdr:nvSpPr>
        <xdr:cNvPr id="374" name="楕円 373"/>
        <xdr:cNvSpPr/>
      </xdr:nvSpPr>
      <xdr:spPr>
        <a:xfrm>
          <a:off x="9588500" y="9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25722</xdr:rowOff>
    </xdr:from>
    <xdr:ext cx="599010" cy="259045"/>
    <xdr:sp macro="" textlink="">
      <xdr:nvSpPr>
        <xdr:cNvPr id="375" name="テキスト ボックス 374"/>
        <xdr:cNvSpPr txBox="1"/>
      </xdr:nvSpPr>
      <xdr:spPr>
        <a:xfrm>
          <a:off x="9339795" y="96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105698</xdr:rowOff>
    </xdr:from>
    <xdr:to>
      <xdr:col>46</xdr:col>
      <xdr:colOff>38100</xdr:colOff>
      <xdr:row>58</xdr:row>
      <xdr:rowOff>35848</xdr:rowOff>
    </xdr:to>
    <xdr:sp macro="" textlink="">
      <xdr:nvSpPr>
        <xdr:cNvPr id="376" name="楕円 375"/>
        <xdr:cNvSpPr/>
      </xdr:nvSpPr>
      <xdr:spPr>
        <a:xfrm>
          <a:off x="8699500" y="98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26975</xdr:rowOff>
    </xdr:from>
    <xdr:ext cx="534377" cy="259045"/>
    <xdr:sp macro="" textlink="">
      <xdr:nvSpPr>
        <xdr:cNvPr id="377" name="テキスト ボックス 376"/>
        <xdr:cNvSpPr txBox="1"/>
      </xdr:nvSpPr>
      <xdr:spPr>
        <a:xfrm>
          <a:off x="8483111" y="99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84835</xdr:rowOff>
    </xdr:from>
    <xdr:to>
      <xdr:col>41</xdr:col>
      <xdr:colOff>101600</xdr:colOff>
      <xdr:row>58</xdr:row>
      <xdr:rowOff>14985</xdr:rowOff>
    </xdr:to>
    <xdr:sp macro="" textlink="">
      <xdr:nvSpPr>
        <xdr:cNvPr id="378" name="楕円 377"/>
        <xdr:cNvSpPr/>
      </xdr:nvSpPr>
      <xdr:spPr>
        <a:xfrm>
          <a:off x="7810500" y="98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31512</xdr:rowOff>
    </xdr:from>
    <xdr:ext cx="599010" cy="259045"/>
    <xdr:sp macro="" textlink="">
      <xdr:nvSpPr>
        <xdr:cNvPr id="379" name="テキスト ボックス 378"/>
        <xdr:cNvSpPr txBox="1"/>
      </xdr:nvSpPr>
      <xdr:spPr>
        <a:xfrm>
          <a:off x="7561795" y="96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86787</xdr:rowOff>
    </xdr:from>
    <xdr:to>
      <xdr:col>36</xdr:col>
      <xdr:colOff>165100</xdr:colOff>
      <xdr:row>58</xdr:row>
      <xdr:rowOff>16937</xdr:rowOff>
    </xdr:to>
    <xdr:sp macro="" textlink="">
      <xdr:nvSpPr>
        <xdr:cNvPr id="380" name="楕円 379"/>
        <xdr:cNvSpPr/>
      </xdr:nvSpPr>
      <xdr:spPr>
        <a:xfrm>
          <a:off x="6921500" y="98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33464</xdr:rowOff>
    </xdr:from>
    <xdr:ext cx="599010" cy="259045"/>
    <xdr:sp macro="" textlink="">
      <xdr:nvSpPr>
        <xdr:cNvPr id="381" name="テキスト ボックス 380"/>
        <xdr:cNvSpPr txBox="1"/>
      </xdr:nvSpPr>
      <xdr:spPr>
        <a:xfrm>
          <a:off x="6672795" y="96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18297</xdr:rowOff>
    </xdr:from>
    <xdr:to>
      <xdr:col>55</xdr:col>
      <xdr:colOff>0</xdr:colOff>
      <xdr:row>78</xdr:row>
      <xdr:rowOff>18414</xdr:rowOff>
    </xdr:to>
    <xdr:cxnSp macro="">
      <xdr:nvCxnSpPr>
        <xdr:cNvPr id="406" name="直線コネクタ 405"/>
        <xdr:cNvCxnSpPr/>
      </xdr:nvCxnSpPr>
      <xdr:spPr>
        <a:xfrm>
          <a:off x="9639300" y="13391397"/>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18297</xdr:rowOff>
    </xdr:from>
    <xdr:to>
      <xdr:col>50</xdr:col>
      <xdr:colOff>114300</xdr:colOff>
      <xdr:row>78</xdr:row>
      <xdr:rowOff>21154</xdr:rowOff>
    </xdr:to>
    <xdr:cxnSp macro="">
      <xdr:nvCxnSpPr>
        <xdr:cNvPr id="409" name="直線コネクタ 408"/>
        <xdr:cNvCxnSpPr/>
      </xdr:nvCxnSpPr>
      <xdr:spPr>
        <a:xfrm flipV="1">
          <a:off x="8750300" y="1339139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xdr:rowOff>
    </xdr:from>
    <xdr:to>
      <xdr:col>45</xdr:col>
      <xdr:colOff>177800</xdr:colOff>
      <xdr:row>78</xdr:row>
      <xdr:rowOff>21154</xdr:rowOff>
    </xdr:to>
    <xdr:cxnSp macro="">
      <xdr:nvCxnSpPr>
        <xdr:cNvPr id="412" name="直線コネクタ 411"/>
        <xdr:cNvCxnSpPr/>
      </xdr:nvCxnSpPr>
      <xdr:spPr>
        <a:xfrm>
          <a:off x="7861300" y="13373973"/>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xdr:rowOff>
    </xdr:from>
    <xdr:to>
      <xdr:col>41</xdr:col>
      <xdr:colOff>50800</xdr:colOff>
      <xdr:row>78</xdr:row>
      <xdr:rowOff>9296</xdr:rowOff>
    </xdr:to>
    <xdr:cxnSp macro="">
      <xdr:nvCxnSpPr>
        <xdr:cNvPr id="415" name="直線コネクタ 414"/>
        <xdr:cNvCxnSpPr/>
      </xdr:nvCxnSpPr>
      <xdr:spPr>
        <a:xfrm flipV="1">
          <a:off x="6972300" y="13373973"/>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139064</xdr:rowOff>
    </xdr:from>
    <xdr:to>
      <xdr:col>55</xdr:col>
      <xdr:colOff>50800</xdr:colOff>
      <xdr:row>78</xdr:row>
      <xdr:rowOff>69214</xdr:rowOff>
    </xdr:to>
    <xdr:sp macro="" textlink="">
      <xdr:nvSpPr>
        <xdr:cNvPr id="425" name="楕円 424"/>
        <xdr:cNvSpPr/>
      </xdr:nvSpPr>
      <xdr:spPr>
        <a:xfrm>
          <a:off x="104267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534377" cy="259045"/>
    <xdr:sp macro="" textlink="">
      <xdr:nvSpPr>
        <xdr:cNvPr id="426" name="普通建設事業費 （ うち新規整備　）該当値テキスト"/>
        <xdr:cNvSpPr txBox="1"/>
      </xdr:nvSpPr>
      <xdr:spPr>
        <a:xfrm>
          <a:off x="10528300" y="13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138947</xdr:rowOff>
    </xdr:from>
    <xdr:to>
      <xdr:col>50</xdr:col>
      <xdr:colOff>165100</xdr:colOff>
      <xdr:row>78</xdr:row>
      <xdr:rowOff>69097</xdr:rowOff>
    </xdr:to>
    <xdr:sp macro="" textlink="">
      <xdr:nvSpPr>
        <xdr:cNvPr id="427" name="楕円 426"/>
        <xdr:cNvSpPr/>
      </xdr:nvSpPr>
      <xdr:spPr>
        <a:xfrm>
          <a:off x="9588500" y="133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60224</xdr:rowOff>
    </xdr:from>
    <xdr:ext cx="534377" cy="259045"/>
    <xdr:sp macro="" textlink="">
      <xdr:nvSpPr>
        <xdr:cNvPr id="428" name="テキスト ボックス 427"/>
        <xdr:cNvSpPr txBox="1"/>
      </xdr:nvSpPr>
      <xdr:spPr>
        <a:xfrm>
          <a:off x="9372111" y="134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141804</xdr:rowOff>
    </xdr:from>
    <xdr:to>
      <xdr:col>46</xdr:col>
      <xdr:colOff>38100</xdr:colOff>
      <xdr:row>78</xdr:row>
      <xdr:rowOff>71954</xdr:rowOff>
    </xdr:to>
    <xdr:sp macro="" textlink="">
      <xdr:nvSpPr>
        <xdr:cNvPr id="429" name="楕円 428"/>
        <xdr:cNvSpPr/>
      </xdr:nvSpPr>
      <xdr:spPr>
        <a:xfrm>
          <a:off x="8699500" y="133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63081</xdr:rowOff>
    </xdr:from>
    <xdr:ext cx="469744" cy="259045"/>
    <xdr:sp macro="" textlink="">
      <xdr:nvSpPr>
        <xdr:cNvPr id="430" name="テキスト ボックス 429"/>
        <xdr:cNvSpPr txBox="1"/>
      </xdr:nvSpPr>
      <xdr:spPr>
        <a:xfrm>
          <a:off x="8515428" y="1343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121523</xdr:rowOff>
    </xdr:from>
    <xdr:to>
      <xdr:col>41</xdr:col>
      <xdr:colOff>101600</xdr:colOff>
      <xdr:row>78</xdr:row>
      <xdr:rowOff>51673</xdr:rowOff>
    </xdr:to>
    <xdr:sp macro="" textlink="">
      <xdr:nvSpPr>
        <xdr:cNvPr id="431" name="楕円 430"/>
        <xdr:cNvSpPr/>
      </xdr:nvSpPr>
      <xdr:spPr>
        <a:xfrm>
          <a:off x="7810500" y="133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42800</xdr:rowOff>
    </xdr:from>
    <xdr:ext cx="534377" cy="259045"/>
    <xdr:sp macro="" textlink="">
      <xdr:nvSpPr>
        <xdr:cNvPr id="432" name="テキスト ボックス 431"/>
        <xdr:cNvSpPr txBox="1"/>
      </xdr:nvSpPr>
      <xdr:spPr>
        <a:xfrm>
          <a:off x="7594111" y="134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129946</xdr:rowOff>
    </xdr:from>
    <xdr:to>
      <xdr:col>36</xdr:col>
      <xdr:colOff>165100</xdr:colOff>
      <xdr:row>78</xdr:row>
      <xdr:rowOff>60096</xdr:rowOff>
    </xdr:to>
    <xdr:sp macro="" textlink="">
      <xdr:nvSpPr>
        <xdr:cNvPr id="433" name="楕円 432"/>
        <xdr:cNvSpPr/>
      </xdr:nvSpPr>
      <xdr:spPr>
        <a:xfrm>
          <a:off x="6921500" y="133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51223</xdr:rowOff>
    </xdr:from>
    <xdr:ext cx="534377" cy="259045"/>
    <xdr:sp macro="" textlink="">
      <xdr:nvSpPr>
        <xdr:cNvPr id="434" name="テキスト ボックス 433"/>
        <xdr:cNvSpPr txBox="1"/>
      </xdr:nvSpPr>
      <xdr:spPr>
        <a:xfrm>
          <a:off x="6705111" y="134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129479</xdr:rowOff>
    </xdr:from>
    <xdr:to>
      <xdr:col>55</xdr:col>
      <xdr:colOff>0</xdr:colOff>
      <xdr:row>96</xdr:row>
      <xdr:rowOff>120541</xdr:rowOff>
    </xdr:to>
    <xdr:cxnSp macro="">
      <xdr:nvCxnSpPr>
        <xdr:cNvPr id="465" name="直線コネクタ 464"/>
        <xdr:cNvCxnSpPr/>
      </xdr:nvCxnSpPr>
      <xdr:spPr>
        <a:xfrm>
          <a:off x="9639300" y="16245779"/>
          <a:ext cx="838200" cy="3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129479</xdr:rowOff>
    </xdr:from>
    <xdr:to>
      <xdr:col>50</xdr:col>
      <xdr:colOff>114300</xdr:colOff>
      <xdr:row>96</xdr:row>
      <xdr:rowOff>64708</xdr:rowOff>
    </xdr:to>
    <xdr:cxnSp macro="">
      <xdr:nvCxnSpPr>
        <xdr:cNvPr id="468" name="直線コネクタ 467"/>
        <xdr:cNvCxnSpPr/>
      </xdr:nvCxnSpPr>
      <xdr:spPr>
        <a:xfrm flipV="1">
          <a:off x="8750300" y="16245779"/>
          <a:ext cx="889000" cy="2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64708</xdr:rowOff>
    </xdr:from>
    <xdr:to>
      <xdr:col>45</xdr:col>
      <xdr:colOff>177800</xdr:colOff>
      <xdr:row>97</xdr:row>
      <xdr:rowOff>143075</xdr:rowOff>
    </xdr:to>
    <xdr:cxnSp macro="">
      <xdr:nvCxnSpPr>
        <xdr:cNvPr id="471" name="直線コネクタ 470"/>
        <xdr:cNvCxnSpPr/>
      </xdr:nvCxnSpPr>
      <xdr:spPr>
        <a:xfrm flipV="1">
          <a:off x="7861300" y="16523908"/>
          <a:ext cx="889000" cy="2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63272</xdr:rowOff>
    </xdr:from>
    <xdr:to>
      <xdr:col>41</xdr:col>
      <xdr:colOff>50800</xdr:colOff>
      <xdr:row>97</xdr:row>
      <xdr:rowOff>143075</xdr:rowOff>
    </xdr:to>
    <xdr:cxnSp macro="">
      <xdr:nvCxnSpPr>
        <xdr:cNvPr id="474" name="直線コネクタ 473"/>
        <xdr:cNvCxnSpPr/>
      </xdr:nvCxnSpPr>
      <xdr:spPr>
        <a:xfrm>
          <a:off x="6972300" y="16522472"/>
          <a:ext cx="889000" cy="2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69741</xdr:rowOff>
    </xdr:from>
    <xdr:to>
      <xdr:col>55</xdr:col>
      <xdr:colOff>50800</xdr:colOff>
      <xdr:row>96</xdr:row>
      <xdr:rowOff>171341</xdr:rowOff>
    </xdr:to>
    <xdr:sp macro="" textlink="">
      <xdr:nvSpPr>
        <xdr:cNvPr id="484" name="楕円 483"/>
        <xdr:cNvSpPr/>
      </xdr:nvSpPr>
      <xdr:spPr>
        <a:xfrm>
          <a:off x="10426700" y="165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48168</xdr:rowOff>
    </xdr:from>
    <xdr:ext cx="534377" cy="259045"/>
    <xdr:sp macro="" textlink="">
      <xdr:nvSpPr>
        <xdr:cNvPr id="485" name="普通建設事業費 （ うち更新整備　）該当値テキスト"/>
        <xdr:cNvSpPr txBox="1"/>
      </xdr:nvSpPr>
      <xdr:spPr>
        <a:xfrm>
          <a:off x="10528300" y="165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78679</xdr:rowOff>
    </xdr:from>
    <xdr:to>
      <xdr:col>50</xdr:col>
      <xdr:colOff>165100</xdr:colOff>
      <xdr:row>95</xdr:row>
      <xdr:rowOff>8829</xdr:rowOff>
    </xdr:to>
    <xdr:sp macro="" textlink="">
      <xdr:nvSpPr>
        <xdr:cNvPr id="486" name="楕円 485"/>
        <xdr:cNvSpPr/>
      </xdr:nvSpPr>
      <xdr:spPr>
        <a:xfrm>
          <a:off x="9588500" y="16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25356</xdr:rowOff>
    </xdr:from>
    <xdr:ext cx="534377" cy="259045"/>
    <xdr:sp macro="" textlink="">
      <xdr:nvSpPr>
        <xdr:cNvPr id="487" name="テキスト ボックス 486"/>
        <xdr:cNvSpPr txBox="1"/>
      </xdr:nvSpPr>
      <xdr:spPr>
        <a:xfrm>
          <a:off x="9372111" y="159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13908</xdr:rowOff>
    </xdr:from>
    <xdr:to>
      <xdr:col>46</xdr:col>
      <xdr:colOff>38100</xdr:colOff>
      <xdr:row>96</xdr:row>
      <xdr:rowOff>115508</xdr:rowOff>
    </xdr:to>
    <xdr:sp macro="" textlink="">
      <xdr:nvSpPr>
        <xdr:cNvPr id="488" name="楕円 487"/>
        <xdr:cNvSpPr/>
      </xdr:nvSpPr>
      <xdr:spPr>
        <a:xfrm>
          <a:off x="8699500" y="164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132035</xdr:rowOff>
    </xdr:from>
    <xdr:ext cx="534377" cy="259045"/>
    <xdr:sp macro="" textlink="">
      <xdr:nvSpPr>
        <xdr:cNvPr id="489" name="テキスト ボックス 488"/>
        <xdr:cNvSpPr txBox="1"/>
      </xdr:nvSpPr>
      <xdr:spPr>
        <a:xfrm>
          <a:off x="8483111" y="1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92275</xdr:rowOff>
    </xdr:from>
    <xdr:to>
      <xdr:col>41</xdr:col>
      <xdr:colOff>101600</xdr:colOff>
      <xdr:row>98</xdr:row>
      <xdr:rowOff>22425</xdr:rowOff>
    </xdr:to>
    <xdr:sp macro="" textlink="">
      <xdr:nvSpPr>
        <xdr:cNvPr id="490" name="楕円 489"/>
        <xdr:cNvSpPr/>
      </xdr:nvSpPr>
      <xdr:spPr>
        <a:xfrm>
          <a:off x="7810500" y="167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38952</xdr:rowOff>
    </xdr:from>
    <xdr:ext cx="534377" cy="259045"/>
    <xdr:sp macro="" textlink="">
      <xdr:nvSpPr>
        <xdr:cNvPr id="491" name="テキスト ボックス 490"/>
        <xdr:cNvSpPr txBox="1"/>
      </xdr:nvSpPr>
      <xdr:spPr>
        <a:xfrm>
          <a:off x="7594111" y="164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12472</xdr:rowOff>
    </xdr:from>
    <xdr:to>
      <xdr:col>36</xdr:col>
      <xdr:colOff>165100</xdr:colOff>
      <xdr:row>96</xdr:row>
      <xdr:rowOff>114072</xdr:rowOff>
    </xdr:to>
    <xdr:sp macro="" textlink="">
      <xdr:nvSpPr>
        <xdr:cNvPr id="492" name="楕円 491"/>
        <xdr:cNvSpPr/>
      </xdr:nvSpPr>
      <xdr:spPr>
        <a:xfrm>
          <a:off x="6921500" y="16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130599</xdr:rowOff>
    </xdr:from>
    <xdr:ext cx="534377" cy="259045"/>
    <xdr:sp macro="" textlink="">
      <xdr:nvSpPr>
        <xdr:cNvPr id="493" name="テキスト ボックス 492"/>
        <xdr:cNvSpPr txBox="1"/>
      </xdr:nvSpPr>
      <xdr:spPr>
        <a:xfrm>
          <a:off x="6705111" y="162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99501</xdr:rowOff>
    </xdr:from>
    <xdr:to>
      <xdr:col>85</xdr:col>
      <xdr:colOff>127000</xdr:colOff>
      <xdr:row>38</xdr:row>
      <xdr:rowOff>118685</xdr:rowOff>
    </xdr:to>
    <xdr:cxnSp macro="">
      <xdr:nvCxnSpPr>
        <xdr:cNvPr id="520" name="直線コネクタ 519"/>
        <xdr:cNvCxnSpPr/>
      </xdr:nvCxnSpPr>
      <xdr:spPr>
        <a:xfrm flipV="1">
          <a:off x="15481300" y="661460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118685</xdr:rowOff>
    </xdr:from>
    <xdr:to>
      <xdr:col>81</xdr:col>
      <xdr:colOff>50800</xdr:colOff>
      <xdr:row>38</xdr:row>
      <xdr:rowOff>126333</xdr:rowOff>
    </xdr:to>
    <xdr:cxnSp macro="">
      <xdr:nvCxnSpPr>
        <xdr:cNvPr id="523" name="直線コネクタ 522"/>
        <xdr:cNvCxnSpPr/>
      </xdr:nvCxnSpPr>
      <xdr:spPr>
        <a:xfrm flipV="1">
          <a:off x="14592300" y="6633785"/>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120721</xdr:rowOff>
    </xdr:from>
    <xdr:to>
      <xdr:col>76</xdr:col>
      <xdr:colOff>114300</xdr:colOff>
      <xdr:row>38</xdr:row>
      <xdr:rowOff>126333</xdr:rowOff>
    </xdr:to>
    <xdr:cxnSp macro="">
      <xdr:nvCxnSpPr>
        <xdr:cNvPr id="526" name="直線コネクタ 525"/>
        <xdr:cNvCxnSpPr/>
      </xdr:nvCxnSpPr>
      <xdr:spPr>
        <a:xfrm>
          <a:off x="13703300" y="6635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120721</xdr:rowOff>
    </xdr:from>
    <xdr:to>
      <xdr:col>71</xdr:col>
      <xdr:colOff>177800</xdr:colOff>
      <xdr:row>38</xdr:row>
      <xdr:rowOff>125803</xdr:rowOff>
    </xdr:to>
    <xdr:cxnSp macro="">
      <xdr:nvCxnSpPr>
        <xdr:cNvPr id="529" name="直線コネクタ 528"/>
        <xdr:cNvCxnSpPr/>
      </xdr:nvCxnSpPr>
      <xdr:spPr>
        <a:xfrm flipV="1">
          <a:off x="12814300" y="6635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48701</xdr:rowOff>
    </xdr:from>
    <xdr:to>
      <xdr:col>85</xdr:col>
      <xdr:colOff>177800</xdr:colOff>
      <xdr:row>38</xdr:row>
      <xdr:rowOff>150301</xdr:rowOff>
    </xdr:to>
    <xdr:sp macro="" textlink="">
      <xdr:nvSpPr>
        <xdr:cNvPr id="539" name="楕円 538"/>
        <xdr:cNvSpPr/>
      </xdr:nvSpPr>
      <xdr:spPr>
        <a:xfrm>
          <a:off x="16268700" y="65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8078</xdr:rowOff>
    </xdr:from>
    <xdr:ext cx="534377" cy="259045"/>
    <xdr:sp macro="" textlink="">
      <xdr:nvSpPr>
        <xdr:cNvPr id="540" name="災害復旧事業費該当値テキスト"/>
        <xdr:cNvSpPr txBox="1"/>
      </xdr:nvSpPr>
      <xdr:spPr>
        <a:xfrm>
          <a:off x="16370300" y="635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67885</xdr:rowOff>
    </xdr:from>
    <xdr:to>
      <xdr:col>81</xdr:col>
      <xdr:colOff>101600</xdr:colOff>
      <xdr:row>38</xdr:row>
      <xdr:rowOff>169485</xdr:rowOff>
    </xdr:to>
    <xdr:sp macro="" textlink="">
      <xdr:nvSpPr>
        <xdr:cNvPr id="541" name="楕円 540"/>
        <xdr:cNvSpPr/>
      </xdr:nvSpPr>
      <xdr:spPr>
        <a:xfrm>
          <a:off x="15430500" y="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14562</xdr:rowOff>
    </xdr:from>
    <xdr:ext cx="469744" cy="259045"/>
    <xdr:sp macro="" textlink="">
      <xdr:nvSpPr>
        <xdr:cNvPr id="542" name="テキスト ボックス 541"/>
        <xdr:cNvSpPr txBox="1"/>
      </xdr:nvSpPr>
      <xdr:spPr>
        <a:xfrm>
          <a:off x="15246428" y="63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75533</xdr:rowOff>
    </xdr:from>
    <xdr:to>
      <xdr:col>76</xdr:col>
      <xdr:colOff>165100</xdr:colOff>
      <xdr:row>39</xdr:row>
      <xdr:rowOff>5683</xdr:rowOff>
    </xdr:to>
    <xdr:sp macro="" textlink="">
      <xdr:nvSpPr>
        <xdr:cNvPr id="543" name="楕円 542"/>
        <xdr:cNvSpPr/>
      </xdr:nvSpPr>
      <xdr:spPr>
        <a:xfrm>
          <a:off x="145415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22211</xdr:rowOff>
    </xdr:from>
    <xdr:ext cx="469744" cy="259045"/>
    <xdr:sp macro="" textlink="">
      <xdr:nvSpPr>
        <xdr:cNvPr id="544" name="テキスト ボックス 543"/>
        <xdr:cNvSpPr txBox="1"/>
      </xdr:nvSpPr>
      <xdr:spPr>
        <a:xfrm>
          <a:off x="14357428" y="63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69921</xdr:rowOff>
    </xdr:from>
    <xdr:to>
      <xdr:col>72</xdr:col>
      <xdr:colOff>38100</xdr:colOff>
      <xdr:row>39</xdr:row>
      <xdr:rowOff>71</xdr:rowOff>
    </xdr:to>
    <xdr:sp macro="" textlink="">
      <xdr:nvSpPr>
        <xdr:cNvPr id="545" name="楕円 544"/>
        <xdr:cNvSpPr/>
      </xdr:nvSpPr>
      <xdr:spPr>
        <a:xfrm>
          <a:off x="13652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16599</xdr:rowOff>
    </xdr:from>
    <xdr:ext cx="469744" cy="259045"/>
    <xdr:sp macro="" textlink="">
      <xdr:nvSpPr>
        <xdr:cNvPr id="546" name="テキスト ボックス 545"/>
        <xdr:cNvSpPr txBox="1"/>
      </xdr:nvSpPr>
      <xdr:spPr>
        <a:xfrm>
          <a:off x="13468428" y="63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75003</xdr:rowOff>
    </xdr:from>
    <xdr:to>
      <xdr:col>67</xdr:col>
      <xdr:colOff>101600</xdr:colOff>
      <xdr:row>39</xdr:row>
      <xdr:rowOff>5153</xdr:rowOff>
    </xdr:to>
    <xdr:sp macro="" textlink="">
      <xdr:nvSpPr>
        <xdr:cNvPr id="547" name="楕円 546"/>
        <xdr:cNvSpPr/>
      </xdr:nvSpPr>
      <xdr:spPr>
        <a:xfrm>
          <a:off x="12763500" y="65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21681</xdr:rowOff>
    </xdr:from>
    <xdr:ext cx="469744" cy="259045"/>
    <xdr:sp macro="" textlink="">
      <xdr:nvSpPr>
        <xdr:cNvPr id="548" name="テキスト ボックス 547"/>
        <xdr:cNvSpPr txBox="1"/>
      </xdr:nvSpPr>
      <xdr:spPr>
        <a:xfrm>
          <a:off x="12579428" y="63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45767</xdr:rowOff>
    </xdr:from>
    <xdr:to>
      <xdr:col>85</xdr:col>
      <xdr:colOff>127000</xdr:colOff>
      <xdr:row>74</xdr:row>
      <xdr:rowOff>83638</xdr:rowOff>
    </xdr:to>
    <xdr:cxnSp macro="">
      <xdr:nvCxnSpPr>
        <xdr:cNvPr id="628" name="直線コネクタ 627"/>
        <xdr:cNvCxnSpPr/>
      </xdr:nvCxnSpPr>
      <xdr:spPr>
        <a:xfrm flipV="1">
          <a:off x="15481300" y="12733067"/>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73003</xdr:rowOff>
    </xdr:from>
    <xdr:to>
      <xdr:col>81</xdr:col>
      <xdr:colOff>50800</xdr:colOff>
      <xdr:row>74</xdr:row>
      <xdr:rowOff>83638</xdr:rowOff>
    </xdr:to>
    <xdr:cxnSp macro="">
      <xdr:nvCxnSpPr>
        <xdr:cNvPr id="631" name="直線コネクタ 630"/>
        <xdr:cNvCxnSpPr/>
      </xdr:nvCxnSpPr>
      <xdr:spPr>
        <a:xfrm>
          <a:off x="14592300" y="12760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73003</xdr:rowOff>
    </xdr:from>
    <xdr:to>
      <xdr:col>76</xdr:col>
      <xdr:colOff>114300</xdr:colOff>
      <xdr:row>74</xdr:row>
      <xdr:rowOff>107065</xdr:rowOff>
    </xdr:to>
    <xdr:cxnSp macro="">
      <xdr:nvCxnSpPr>
        <xdr:cNvPr id="634" name="直線コネクタ 633"/>
        <xdr:cNvCxnSpPr/>
      </xdr:nvCxnSpPr>
      <xdr:spPr>
        <a:xfrm flipV="1">
          <a:off x="13703300" y="12760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80362</xdr:rowOff>
    </xdr:from>
    <xdr:to>
      <xdr:col>71</xdr:col>
      <xdr:colOff>177800</xdr:colOff>
      <xdr:row>74</xdr:row>
      <xdr:rowOff>107065</xdr:rowOff>
    </xdr:to>
    <xdr:cxnSp macro="">
      <xdr:nvCxnSpPr>
        <xdr:cNvPr id="637" name="直線コネクタ 636"/>
        <xdr:cNvCxnSpPr/>
      </xdr:nvCxnSpPr>
      <xdr:spPr>
        <a:xfrm>
          <a:off x="12814300" y="12767662"/>
          <a:ext cx="8890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166417</xdr:rowOff>
    </xdr:from>
    <xdr:to>
      <xdr:col>85</xdr:col>
      <xdr:colOff>177800</xdr:colOff>
      <xdr:row>74</xdr:row>
      <xdr:rowOff>96567</xdr:rowOff>
    </xdr:to>
    <xdr:sp macro="" textlink="">
      <xdr:nvSpPr>
        <xdr:cNvPr id="647" name="楕円 646"/>
        <xdr:cNvSpPr/>
      </xdr:nvSpPr>
      <xdr:spPr>
        <a:xfrm>
          <a:off x="16268700" y="12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17844</xdr:rowOff>
    </xdr:from>
    <xdr:ext cx="534377" cy="259045"/>
    <xdr:sp macro="" textlink="">
      <xdr:nvSpPr>
        <xdr:cNvPr id="648" name="公債費該当値テキスト"/>
        <xdr:cNvSpPr txBox="1"/>
      </xdr:nvSpPr>
      <xdr:spPr>
        <a:xfrm>
          <a:off x="16370300" y="125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32838</xdr:rowOff>
    </xdr:from>
    <xdr:to>
      <xdr:col>81</xdr:col>
      <xdr:colOff>101600</xdr:colOff>
      <xdr:row>74</xdr:row>
      <xdr:rowOff>134438</xdr:rowOff>
    </xdr:to>
    <xdr:sp macro="" textlink="">
      <xdr:nvSpPr>
        <xdr:cNvPr id="649" name="楕円 648"/>
        <xdr:cNvSpPr/>
      </xdr:nvSpPr>
      <xdr:spPr>
        <a:xfrm>
          <a:off x="15430500" y="12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150965</xdr:rowOff>
    </xdr:from>
    <xdr:ext cx="534377" cy="259045"/>
    <xdr:sp macro="" textlink="">
      <xdr:nvSpPr>
        <xdr:cNvPr id="650" name="テキスト ボックス 649"/>
        <xdr:cNvSpPr txBox="1"/>
      </xdr:nvSpPr>
      <xdr:spPr>
        <a:xfrm>
          <a:off x="15214111" y="124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22203</xdr:rowOff>
    </xdr:from>
    <xdr:to>
      <xdr:col>76</xdr:col>
      <xdr:colOff>165100</xdr:colOff>
      <xdr:row>74</xdr:row>
      <xdr:rowOff>123803</xdr:rowOff>
    </xdr:to>
    <xdr:sp macro="" textlink="">
      <xdr:nvSpPr>
        <xdr:cNvPr id="651" name="楕円 650"/>
        <xdr:cNvSpPr/>
      </xdr:nvSpPr>
      <xdr:spPr>
        <a:xfrm>
          <a:off x="14541500" y="127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140330</xdr:rowOff>
    </xdr:from>
    <xdr:ext cx="534377" cy="259045"/>
    <xdr:sp macro="" textlink="">
      <xdr:nvSpPr>
        <xdr:cNvPr id="652" name="テキスト ボックス 651"/>
        <xdr:cNvSpPr txBox="1"/>
      </xdr:nvSpPr>
      <xdr:spPr>
        <a:xfrm>
          <a:off x="14325111" y="124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56265</xdr:rowOff>
    </xdr:from>
    <xdr:to>
      <xdr:col>72</xdr:col>
      <xdr:colOff>38100</xdr:colOff>
      <xdr:row>74</xdr:row>
      <xdr:rowOff>157865</xdr:rowOff>
    </xdr:to>
    <xdr:sp macro="" textlink="">
      <xdr:nvSpPr>
        <xdr:cNvPr id="653" name="楕円 652"/>
        <xdr:cNvSpPr/>
      </xdr:nvSpPr>
      <xdr:spPr>
        <a:xfrm>
          <a:off x="13652500" y="12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2942</xdr:rowOff>
    </xdr:from>
    <xdr:ext cx="534377" cy="259045"/>
    <xdr:sp macro="" textlink="">
      <xdr:nvSpPr>
        <xdr:cNvPr id="654" name="テキスト ボックス 653"/>
        <xdr:cNvSpPr txBox="1"/>
      </xdr:nvSpPr>
      <xdr:spPr>
        <a:xfrm>
          <a:off x="13436111" y="125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29562</xdr:rowOff>
    </xdr:from>
    <xdr:to>
      <xdr:col>67</xdr:col>
      <xdr:colOff>101600</xdr:colOff>
      <xdr:row>74</xdr:row>
      <xdr:rowOff>131162</xdr:rowOff>
    </xdr:to>
    <xdr:sp macro="" textlink="">
      <xdr:nvSpPr>
        <xdr:cNvPr id="655" name="楕円 654"/>
        <xdr:cNvSpPr/>
      </xdr:nvSpPr>
      <xdr:spPr>
        <a:xfrm>
          <a:off x="12763500" y="127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147689</xdr:rowOff>
    </xdr:from>
    <xdr:ext cx="534377" cy="259045"/>
    <xdr:sp macro="" textlink="">
      <xdr:nvSpPr>
        <xdr:cNvPr id="656" name="テキスト ボックス 655"/>
        <xdr:cNvSpPr txBox="1"/>
      </xdr:nvSpPr>
      <xdr:spPr>
        <a:xfrm>
          <a:off x="12547111" y="124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64818</xdr:rowOff>
    </xdr:from>
    <xdr:to>
      <xdr:col>85</xdr:col>
      <xdr:colOff>127000</xdr:colOff>
      <xdr:row>98</xdr:row>
      <xdr:rowOff>96109</xdr:rowOff>
    </xdr:to>
    <xdr:cxnSp macro="">
      <xdr:nvCxnSpPr>
        <xdr:cNvPr id="683" name="直線コネクタ 682"/>
        <xdr:cNvCxnSpPr/>
      </xdr:nvCxnSpPr>
      <xdr:spPr>
        <a:xfrm>
          <a:off x="15481300" y="16866918"/>
          <a:ext cx="838200" cy="3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19912</xdr:rowOff>
    </xdr:from>
    <xdr:to>
      <xdr:col>81</xdr:col>
      <xdr:colOff>50800</xdr:colOff>
      <xdr:row>98</xdr:row>
      <xdr:rowOff>64818</xdr:rowOff>
    </xdr:to>
    <xdr:cxnSp macro="">
      <xdr:nvCxnSpPr>
        <xdr:cNvPr id="686" name="直線コネクタ 685"/>
        <xdr:cNvCxnSpPr/>
      </xdr:nvCxnSpPr>
      <xdr:spPr>
        <a:xfrm>
          <a:off x="14592300" y="16822012"/>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19912</xdr:rowOff>
    </xdr:from>
    <xdr:to>
      <xdr:col>76</xdr:col>
      <xdr:colOff>114300</xdr:colOff>
      <xdr:row>98</xdr:row>
      <xdr:rowOff>88557</xdr:rowOff>
    </xdr:to>
    <xdr:cxnSp macro="">
      <xdr:nvCxnSpPr>
        <xdr:cNvPr id="689" name="直線コネクタ 688"/>
        <xdr:cNvCxnSpPr/>
      </xdr:nvCxnSpPr>
      <xdr:spPr>
        <a:xfrm flipV="1">
          <a:off x="13703300" y="16822012"/>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88557</xdr:rowOff>
    </xdr:from>
    <xdr:to>
      <xdr:col>71</xdr:col>
      <xdr:colOff>177800</xdr:colOff>
      <xdr:row>98</xdr:row>
      <xdr:rowOff>92545</xdr:rowOff>
    </xdr:to>
    <xdr:cxnSp macro="">
      <xdr:nvCxnSpPr>
        <xdr:cNvPr id="692" name="直線コネクタ 691"/>
        <xdr:cNvCxnSpPr/>
      </xdr:nvCxnSpPr>
      <xdr:spPr>
        <a:xfrm flipV="1">
          <a:off x="12814300" y="16890657"/>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45309</xdr:rowOff>
    </xdr:from>
    <xdr:to>
      <xdr:col>85</xdr:col>
      <xdr:colOff>177800</xdr:colOff>
      <xdr:row>98</xdr:row>
      <xdr:rowOff>146909</xdr:rowOff>
    </xdr:to>
    <xdr:sp macro="" textlink="">
      <xdr:nvSpPr>
        <xdr:cNvPr id="702" name="楕円 701"/>
        <xdr:cNvSpPr/>
      </xdr:nvSpPr>
      <xdr:spPr>
        <a:xfrm>
          <a:off x="16268700" y="16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534377" cy="259045"/>
    <xdr:sp macro="" textlink="">
      <xdr:nvSpPr>
        <xdr:cNvPr id="703" name="積立金該当値テキスト"/>
        <xdr:cNvSpPr txBox="1"/>
      </xdr:nvSpPr>
      <xdr:spPr>
        <a:xfrm>
          <a:off x="16370300" y="168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14018</xdr:rowOff>
    </xdr:from>
    <xdr:to>
      <xdr:col>81</xdr:col>
      <xdr:colOff>101600</xdr:colOff>
      <xdr:row>98</xdr:row>
      <xdr:rowOff>115618</xdr:rowOff>
    </xdr:to>
    <xdr:sp macro="" textlink="">
      <xdr:nvSpPr>
        <xdr:cNvPr id="704" name="楕円 703"/>
        <xdr:cNvSpPr/>
      </xdr:nvSpPr>
      <xdr:spPr>
        <a:xfrm>
          <a:off x="15430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132145</xdr:rowOff>
    </xdr:from>
    <xdr:ext cx="534377" cy="259045"/>
    <xdr:sp macro="" textlink="">
      <xdr:nvSpPr>
        <xdr:cNvPr id="705" name="テキスト ボックス 704"/>
        <xdr:cNvSpPr txBox="1"/>
      </xdr:nvSpPr>
      <xdr:spPr>
        <a:xfrm>
          <a:off x="15214111" y="165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140562</xdr:rowOff>
    </xdr:from>
    <xdr:to>
      <xdr:col>76</xdr:col>
      <xdr:colOff>165100</xdr:colOff>
      <xdr:row>98</xdr:row>
      <xdr:rowOff>70712</xdr:rowOff>
    </xdr:to>
    <xdr:sp macro="" textlink="">
      <xdr:nvSpPr>
        <xdr:cNvPr id="706" name="楕円 705"/>
        <xdr:cNvSpPr/>
      </xdr:nvSpPr>
      <xdr:spPr>
        <a:xfrm>
          <a:off x="14541500" y="167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87239</xdr:rowOff>
    </xdr:from>
    <xdr:ext cx="534377" cy="259045"/>
    <xdr:sp macro="" textlink="">
      <xdr:nvSpPr>
        <xdr:cNvPr id="707" name="テキスト ボックス 706"/>
        <xdr:cNvSpPr txBox="1"/>
      </xdr:nvSpPr>
      <xdr:spPr>
        <a:xfrm>
          <a:off x="14325111" y="165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37757</xdr:rowOff>
    </xdr:from>
    <xdr:to>
      <xdr:col>72</xdr:col>
      <xdr:colOff>38100</xdr:colOff>
      <xdr:row>98</xdr:row>
      <xdr:rowOff>139357</xdr:rowOff>
    </xdr:to>
    <xdr:sp macro="" textlink="">
      <xdr:nvSpPr>
        <xdr:cNvPr id="708" name="楕円 707"/>
        <xdr:cNvSpPr/>
      </xdr:nvSpPr>
      <xdr:spPr>
        <a:xfrm>
          <a:off x="13652500" y="1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130484</xdr:rowOff>
    </xdr:from>
    <xdr:ext cx="534377" cy="259045"/>
    <xdr:sp macro="" textlink="">
      <xdr:nvSpPr>
        <xdr:cNvPr id="709" name="テキスト ボックス 708"/>
        <xdr:cNvSpPr txBox="1"/>
      </xdr:nvSpPr>
      <xdr:spPr>
        <a:xfrm>
          <a:off x="13436111" y="169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41745</xdr:rowOff>
    </xdr:from>
    <xdr:to>
      <xdr:col>67</xdr:col>
      <xdr:colOff>101600</xdr:colOff>
      <xdr:row>98</xdr:row>
      <xdr:rowOff>143345</xdr:rowOff>
    </xdr:to>
    <xdr:sp macro="" textlink="">
      <xdr:nvSpPr>
        <xdr:cNvPr id="710" name="楕円 709"/>
        <xdr:cNvSpPr/>
      </xdr:nvSpPr>
      <xdr:spPr>
        <a:xfrm>
          <a:off x="12763500" y="16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159872</xdr:rowOff>
    </xdr:from>
    <xdr:ext cx="534377" cy="259045"/>
    <xdr:sp macro="" textlink="">
      <xdr:nvSpPr>
        <xdr:cNvPr id="711" name="テキスト ボックス 710"/>
        <xdr:cNvSpPr txBox="1"/>
      </xdr:nvSpPr>
      <xdr:spPr>
        <a:xfrm>
          <a:off x="12547111" y="166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33081</xdr:rowOff>
    </xdr:from>
    <xdr:to>
      <xdr:col>116</xdr:col>
      <xdr:colOff>63500</xdr:colOff>
      <xdr:row>38</xdr:row>
      <xdr:rowOff>65131</xdr:rowOff>
    </xdr:to>
    <xdr:cxnSp macro="">
      <xdr:nvCxnSpPr>
        <xdr:cNvPr id="738" name="直線コネクタ 737"/>
        <xdr:cNvCxnSpPr/>
      </xdr:nvCxnSpPr>
      <xdr:spPr>
        <a:xfrm flipV="1">
          <a:off x="21323300" y="6548181"/>
          <a:ext cx="8382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65131</xdr:rowOff>
    </xdr:from>
    <xdr:to>
      <xdr:col>111</xdr:col>
      <xdr:colOff>177800</xdr:colOff>
      <xdr:row>38</xdr:row>
      <xdr:rowOff>83419</xdr:rowOff>
    </xdr:to>
    <xdr:cxnSp macro="">
      <xdr:nvCxnSpPr>
        <xdr:cNvPr id="741" name="直線コネクタ 740"/>
        <xdr:cNvCxnSpPr/>
      </xdr:nvCxnSpPr>
      <xdr:spPr>
        <a:xfrm flipV="1">
          <a:off x="20434300" y="65802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83419</xdr:rowOff>
    </xdr:from>
    <xdr:to>
      <xdr:col>107</xdr:col>
      <xdr:colOff>50800</xdr:colOff>
      <xdr:row>38</xdr:row>
      <xdr:rowOff>102529</xdr:rowOff>
    </xdr:to>
    <xdr:cxnSp macro="">
      <xdr:nvCxnSpPr>
        <xdr:cNvPr id="744" name="直線コネクタ 743"/>
        <xdr:cNvCxnSpPr/>
      </xdr:nvCxnSpPr>
      <xdr:spPr>
        <a:xfrm flipV="1">
          <a:off x="19545300" y="6598519"/>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85751</xdr:rowOff>
    </xdr:from>
    <xdr:to>
      <xdr:col>102</xdr:col>
      <xdr:colOff>114300</xdr:colOff>
      <xdr:row>38</xdr:row>
      <xdr:rowOff>102529</xdr:rowOff>
    </xdr:to>
    <xdr:cxnSp macro="">
      <xdr:nvCxnSpPr>
        <xdr:cNvPr id="747" name="直線コネクタ 746"/>
        <xdr:cNvCxnSpPr/>
      </xdr:nvCxnSpPr>
      <xdr:spPr>
        <a:xfrm>
          <a:off x="18656300" y="660085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153731</xdr:rowOff>
    </xdr:from>
    <xdr:to>
      <xdr:col>116</xdr:col>
      <xdr:colOff>114300</xdr:colOff>
      <xdr:row>38</xdr:row>
      <xdr:rowOff>83881</xdr:rowOff>
    </xdr:to>
    <xdr:sp macro="" textlink="">
      <xdr:nvSpPr>
        <xdr:cNvPr id="757" name="楕円 756"/>
        <xdr:cNvSpPr/>
      </xdr:nvSpPr>
      <xdr:spPr>
        <a:xfrm>
          <a:off x="221107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102349</xdr:rowOff>
    </xdr:from>
    <xdr:ext cx="469744" cy="259045"/>
    <xdr:sp macro="" textlink="">
      <xdr:nvSpPr>
        <xdr:cNvPr id="758" name="投資及び出資金該当値テキスト"/>
        <xdr:cNvSpPr txBox="1"/>
      </xdr:nvSpPr>
      <xdr:spPr>
        <a:xfrm>
          <a:off x="22212300" y="64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14331</xdr:rowOff>
    </xdr:from>
    <xdr:to>
      <xdr:col>112</xdr:col>
      <xdr:colOff>38100</xdr:colOff>
      <xdr:row>38</xdr:row>
      <xdr:rowOff>115931</xdr:rowOff>
    </xdr:to>
    <xdr:sp macro="" textlink="">
      <xdr:nvSpPr>
        <xdr:cNvPr id="759" name="楕円 758"/>
        <xdr:cNvSpPr/>
      </xdr:nvSpPr>
      <xdr:spPr>
        <a:xfrm>
          <a:off x="21272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107058</xdr:rowOff>
    </xdr:from>
    <xdr:ext cx="469744" cy="259045"/>
    <xdr:sp macro="" textlink="">
      <xdr:nvSpPr>
        <xdr:cNvPr id="760" name="テキスト ボックス 759"/>
        <xdr:cNvSpPr txBox="1"/>
      </xdr:nvSpPr>
      <xdr:spPr>
        <a:xfrm>
          <a:off x="21088428" y="662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32619</xdr:rowOff>
    </xdr:from>
    <xdr:to>
      <xdr:col>107</xdr:col>
      <xdr:colOff>101600</xdr:colOff>
      <xdr:row>38</xdr:row>
      <xdr:rowOff>134219</xdr:rowOff>
    </xdr:to>
    <xdr:sp macro="" textlink="">
      <xdr:nvSpPr>
        <xdr:cNvPr id="761" name="楕円 760"/>
        <xdr:cNvSpPr/>
      </xdr:nvSpPr>
      <xdr:spPr>
        <a:xfrm>
          <a:off x="20383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125346</xdr:rowOff>
    </xdr:from>
    <xdr:ext cx="469744" cy="259045"/>
    <xdr:sp macro="" textlink="">
      <xdr:nvSpPr>
        <xdr:cNvPr id="762" name="テキスト ボックス 761"/>
        <xdr:cNvSpPr txBox="1"/>
      </xdr:nvSpPr>
      <xdr:spPr>
        <a:xfrm>
          <a:off x="20199428" y="66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51729</xdr:rowOff>
    </xdr:from>
    <xdr:to>
      <xdr:col>102</xdr:col>
      <xdr:colOff>165100</xdr:colOff>
      <xdr:row>38</xdr:row>
      <xdr:rowOff>153329</xdr:rowOff>
    </xdr:to>
    <xdr:sp macro="" textlink="">
      <xdr:nvSpPr>
        <xdr:cNvPr id="763" name="楕円 762"/>
        <xdr:cNvSpPr/>
      </xdr:nvSpPr>
      <xdr:spPr>
        <a:xfrm>
          <a:off x="19494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144456</xdr:rowOff>
    </xdr:from>
    <xdr:ext cx="378565" cy="259045"/>
    <xdr:sp macro="" textlink="">
      <xdr:nvSpPr>
        <xdr:cNvPr id="764" name="テキスト ボックス 763"/>
        <xdr:cNvSpPr txBox="1"/>
      </xdr:nvSpPr>
      <xdr:spPr>
        <a:xfrm>
          <a:off x="19356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65" name="楕円 764"/>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127678</xdr:rowOff>
    </xdr:from>
    <xdr:ext cx="469744" cy="259045"/>
    <xdr:sp macro="" textlink="">
      <xdr:nvSpPr>
        <xdr:cNvPr id="766" name="テキスト ボックス 765"/>
        <xdr:cNvSpPr txBox="1"/>
      </xdr:nvSpPr>
      <xdr:spPr>
        <a:xfrm>
          <a:off x="18421428"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45608</xdr:rowOff>
    </xdr:from>
    <xdr:to>
      <xdr:col>116</xdr:col>
      <xdr:colOff>63500</xdr:colOff>
      <xdr:row>58</xdr:row>
      <xdr:rowOff>46980</xdr:rowOff>
    </xdr:to>
    <xdr:cxnSp macro="">
      <xdr:nvCxnSpPr>
        <xdr:cNvPr id="793" name="直線コネクタ 792"/>
        <xdr:cNvCxnSpPr/>
      </xdr:nvCxnSpPr>
      <xdr:spPr>
        <a:xfrm flipV="1">
          <a:off x="21323300" y="998970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42499</xdr:rowOff>
    </xdr:from>
    <xdr:to>
      <xdr:col>111</xdr:col>
      <xdr:colOff>177800</xdr:colOff>
      <xdr:row>58</xdr:row>
      <xdr:rowOff>46980</xdr:rowOff>
    </xdr:to>
    <xdr:cxnSp macro="">
      <xdr:nvCxnSpPr>
        <xdr:cNvPr id="796" name="直線コネクタ 795"/>
        <xdr:cNvCxnSpPr/>
      </xdr:nvCxnSpPr>
      <xdr:spPr>
        <a:xfrm>
          <a:off x="20434300" y="9986599"/>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42499</xdr:rowOff>
    </xdr:from>
    <xdr:to>
      <xdr:col>107</xdr:col>
      <xdr:colOff>50800</xdr:colOff>
      <xdr:row>58</xdr:row>
      <xdr:rowOff>44877</xdr:rowOff>
    </xdr:to>
    <xdr:cxnSp macro="">
      <xdr:nvCxnSpPr>
        <xdr:cNvPr id="799" name="直線コネクタ 798"/>
        <xdr:cNvCxnSpPr/>
      </xdr:nvCxnSpPr>
      <xdr:spPr>
        <a:xfrm flipV="1">
          <a:off x="19545300" y="998659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28143</xdr:rowOff>
    </xdr:from>
    <xdr:to>
      <xdr:col>102</xdr:col>
      <xdr:colOff>114300</xdr:colOff>
      <xdr:row>58</xdr:row>
      <xdr:rowOff>44877</xdr:rowOff>
    </xdr:to>
    <xdr:cxnSp macro="">
      <xdr:nvCxnSpPr>
        <xdr:cNvPr id="802" name="直線コネクタ 801"/>
        <xdr:cNvCxnSpPr/>
      </xdr:nvCxnSpPr>
      <xdr:spPr>
        <a:xfrm>
          <a:off x="18656300" y="9972243"/>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166258</xdr:rowOff>
    </xdr:from>
    <xdr:to>
      <xdr:col>116</xdr:col>
      <xdr:colOff>114300</xdr:colOff>
      <xdr:row>58</xdr:row>
      <xdr:rowOff>96408</xdr:rowOff>
    </xdr:to>
    <xdr:sp macro="" textlink="">
      <xdr:nvSpPr>
        <xdr:cNvPr id="812" name="楕円 811"/>
        <xdr:cNvSpPr/>
      </xdr:nvSpPr>
      <xdr:spPr>
        <a:xfrm>
          <a:off x="22110700" y="99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81185</xdr:rowOff>
    </xdr:from>
    <xdr:ext cx="469744" cy="259045"/>
    <xdr:sp macro="" textlink="">
      <xdr:nvSpPr>
        <xdr:cNvPr id="813" name="貸付金該当値テキスト"/>
        <xdr:cNvSpPr txBox="1"/>
      </xdr:nvSpPr>
      <xdr:spPr>
        <a:xfrm>
          <a:off x="22212300" y="985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167630</xdr:rowOff>
    </xdr:from>
    <xdr:to>
      <xdr:col>112</xdr:col>
      <xdr:colOff>38100</xdr:colOff>
      <xdr:row>58</xdr:row>
      <xdr:rowOff>97780</xdr:rowOff>
    </xdr:to>
    <xdr:sp macro="" textlink="">
      <xdr:nvSpPr>
        <xdr:cNvPr id="814" name="楕円 813"/>
        <xdr:cNvSpPr/>
      </xdr:nvSpPr>
      <xdr:spPr>
        <a:xfrm>
          <a:off x="21272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88907</xdr:rowOff>
    </xdr:from>
    <xdr:ext cx="469744" cy="259045"/>
    <xdr:sp macro="" textlink="">
      <xdr:nvSpPr>
        <xdr:cNvPr id="815" name="テキスト ボックス 814"/>
        <xdr:cNvSpPr txBox="1"/>
      </xdr:nvSpPr>
      <xdr:spPr>
        <a:xfrm>
          <a:off x="21088428"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163149</xdr:rowOff>
    </xdr:from>
    <xdr:to>
      <xdr:col>107</xdr:col>
      <xdr:colOff>101600</xdr:colOff>
      <xdr:row>58</xdr:row>
      <xdr:rowOff>93299</xdr:rowOff>
    </xdr:to>
    <xdr:sp macro="" textlink="">
      <xdr:nvSpPr>
        <xdr:cNvPr id="816" name="楕円 815"/>
        <xdr:cNvSpPr/>
      </xdr:nvSpPr>
      <xdr:spPr>
        <a:xfrm>
          <a:off x="20383500" y="99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84426</xdr:rowOff>
    </xdr:from>
    <xdr:ext cx="469744" cy="259045"/>
    <xdr:sp macro="" textlink="">
      <xdr:nvSpPr>
        <xdr:cNvPr id="817" name="テキスト ボックス 816"/>
        <xdr:cNvSpPr txBox="1"/>
      </xdr:nvSpPr>
      <xdr:spPr>
        <a:xfrm>
          <a:off x="20199428" y="1002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165527</xdr:rowOff>
    </xdr:from>
    <xdr:to>
      <xdr:col>102</xdr:col>
      <xdr:colOff>165100</xdr:colOff>
      <xdr:row>58</xdr:row>
      <xdr:rowOff>95677</xdr:rowOff>
    </xdr:to>
    <xdr:sp macro="" textlink="">
      <xdr:nvSpPr>
        <xdr:cNvPr id="818" name="楕円 817"/>
        <xdr:cNvSpPr/>
      </xdr:nvSpPr>
      <xdr:spPr>
        <a:xfrm>
          <a:off x="19494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86804</xdr:rowOff>
    </xdr:from>
    <xdr:ext cx="469744" cy="259045"/>
    <xdr:sp macro="" textlink="">
      <xdr:nvSpPr>
        <xdr:cNvPr id="819" name="テキスト ボックス 818"/>
        <xdr:cNvSpPr txBox="1"/>
      </xdr:nvSpPr>
      <xdr:spPr>
        <a:xfrm>
          <a:off x="19310428" y="1003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148793</xdr:rowOff>
    </xdr:from>
    <xdr:to>
      <xdr:col>98</xdr:col>
      <xdr:colOff>38100</xdr:colOff>
      <xdr:row>58</xdr:row>
      <xdr:rowOff>78943</xdr:rowOff>
    </xdr:to>
    <xdr:sp macro="" textlink="">
      <xdr:nvSpPr>
        <xdr:cNvPr id="820" name="楕円 819"/>
        <xdr:cNvSpPr/>
      </xdr:nvSpPr>
      <xdr:spPr>
        <a:xfrm>
          <a:off x="18605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70070</xdr:rowOff>
    </xdr:from>
    <xdr:ext cx="469744" cy="259045"/>
    <xdr:sp macro="" textlink="">
      <xdr:nvSpPr>
        <xdr:cNvPr id="821" name="テキスト ボックス 820"/>
        <xdr:cNvSpPr txBox="1"/>
      </xdr:nvSpPr>
      <xdr:spPr>
        <a:xfrm>
          <a:off x="18421428"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22066</xdr:rowOff>
    </xdr:from>
    <xdr:to>
      <xdr:col>116</xdr:col>
      <xdr:colOff>63500</xdr:colOff>
      <xdr:row>73</xdr:row>
      <xdr:rowOff>87446</xdr:rowOff>
    </xdr:to>
    <xdr:cxnSp macro="">
      <xdr:nvCxnSpPr>
        <xdr:cNvPr id="851" name="直線コネクタ 850"/>
        <xdr:cNvCxnSpPr/>
      </xdr:nvCxnSpPr>
      <xdr:spPr>
        <a:xfrm flipV="1">
          <a:off x="21323300" y="12537916"/>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84455</xdr:rowOff>
    </xdr:from>
    <xdr:to>
      <xdr:col>111</xdr:col>
      <xdr:colOff>177800</xdr:colOff>
      <xdr:row>73</xdr:row>
      <xdr:rowOff>87446</xdr:rowOff>
    </xdr:to>
    <xdr:cxnSp macro="">
      <xdr:nvCxnSpPr>
        <xdr:cNvPr id="854" name="直線コネクタ 853"/>
        <xdr:cNvCxnSpPr/>
      </xdr:nvCxnSpPr>
      <xdr:spPr>
        <a:xfrm>
          <a:off x="20434300" y="1260030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61995</xdr:rowOff>
    </xdr:from>
    <xdr:to>
      <xdr:col>107</xdr:col>
      <xdr:colOff>50800</xdr:colOff>
      <xdr:row>73</xdr:row>
      <xdr:rowOff>84455</xdr:rowOff>
    </xdr:to>
    <xdr:cxnSp macro="">
      <xdr:nvCxnSpPr>
        <xdr:cNvPr id="857" name="直線コネクタ 856"/>
        <xdr:cNvCxnSpPr/>
      </xdr:nvCxnSpPr>
      <xdr:spPr>
        <a:xfrm>
          <a:off x="19545300" y="12577845"/>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61995</xdr:rowOff>
    </xdr:from>
    <xdr:to>
      <xdr:col>102</xdr:col>
      <xdr:colOff>114300</xdr:colOff>
      <xdr:row>73</xdr:row>
      <xdr:rowOff>130366</xdr:rowOff>
    </xdr:to>
    <xdr:cxnSp macro="">
      <xdr:nvCxnSpPr>
        <xdr:cNvPr id="860" name="直線コネクタ 859"/>
        <xdr:cNvCxnSpPr/>
      </xdr:nvCxnSpPr>
      <xdr:spPr>
        <a:xfrm flipV="1">
          <a:off x="18656300" y="12577845"/>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142716</xdr:rowOff>
    </xdr:from>
    <xdr:to>
      <xdr:col>116</xdr:col>
      <xdr:colOff>114300</xdr:colOff>
      <xdr:row>73</xdr:row>
      <xdr:rowOff>72866</xdr:rowOff>
    </xdr:to>
    <xdr:sp macro="" textlink="">
      <xdr:nvSpPr>
        <xdr:cNvPr id="870" name="楕円 869"/>
        <xdr:cNvSpPr/>
      </xdr:nvSpPr>
      <xdr:spPr>
        <a:xfrm>
          <a:off x="22110700" y="124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165593</xdr:rowOff>
    </xdr:from>
    <xdr:ext cx="534377" cy="259045"/>
    <xdr:sp macro="" textlink="">
      <xdr:nvSpPr>
        <xdr:cNvPr id="871" name="繰出金該当値テキスト"/>
        <xdr:cNvSpPr txBox="1"/>
      </xdr:nvSpPr>
      <xdr:spPr>
        <a:xfrm>
          <a:off x="22212300" y="123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36646</xdr:rowOff>
    </xdr:from>
    <xdr:to>
      <xdr:col>112</xdr:col>
      <xdr:colOff>38100</xdr:colOff>
      <xdr:row>73</xdr:row>
      <xdr:rowOff>138246</xdr:rowOff>
    </xdr:to>
    <xdr:sp macro="" textlink="">
      <xdr:nvSpPr>
        <xdr:cNvPr id="872" name="楕円 871"/>
        <xdr:cNvSpPr/>
      </xdr:nvSpPr>
      <xdr:spPr>
        <a:xfrm>
          <a:off x="21272500" y="125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154773</xdr:rowOff>
    </xdr:from>
    <xdr:ext cx="534377" cy="259045"/>
    <xdr:sp macro="" textlink="">
      <xdr:nvSpPr>
        <xdr:cNvPr id="873" name="テキスト ボックス 872"/>
        <xdr:cNvSpPr txBox="1"/>
      </xdr:nvSpPr>
      <xdr:spPr>
        <a:xfrm>
          <a:off x="21056111" y="123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33655</xdr:rowOff>
    </xdr:from>
    <xdr:to>
      <xdr:col>107</xdr:col>
      <xdr:colOff>101600</xdr:colOff>
      <xdr:row>73</xdr:row>
      <xdr:rowOff>135255</xdr:rowOff>
    </xdr:to>
    <xdr:sp macro="" textlink="">
      <xdr:nvSpPr>
        <xdr:cNvPr id="874" name="楕円 873"/>
        <xdr:cNvSpPr/>
      </xdr:nvSpPr>
      <xdr:spPr>
        <a:xfrm>
          <a:off x="203835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151782</xdr:rowOff>
    </xdr:from>
    <xdr:ext cx="534377" cy="259045"/>
    <xdr:sp macro="" textlink="">
      <xdr:nvSpPr>
        <xdr:cNvPr id="875" name="テキスト ボックス 874"/>
        <xdr:cNvSpPr txBox="1"/>
      </xdr:nvSpPr>
      <xdr:spPr>
        <a:xfrm>
          <a:off x="20167111" y="123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11195</xdr:rowOff>
    </xdr:from>
    <xdr:to>
      <xdr:col>102</xdr:col>
      <xdr:colOff>165100</xdr:colOff>
      <xdr:row>73</xdr:row>
      <xdr:rowOff>112795</xdr:rowOff>
    </xdr:to>
    <xdr:sp macro="" textlink="">
      <xdr:nvSpPr>
        <xdr:cNvPr id="876" name="楕円 875"/>
        <xdr:cNvSpPr/>
      </xdr:nvSpPr>
      <xdr:spPr>
        <a:xfrm>
          <a:off x="19494500" y="12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129322</xdr:rowOff>
    </xdr:from>
    <xdr:ext cx="534377" cy="259045"/>
    <xdr:sp macro="" textlink="">
      <xdr:nvSpPr>
        <xdr:cNvPr id="877" name="テキスト ボックス 876"/>
        <xdr:cNvSpPr txBox="1"/>
      </xdr:nvSpPr>
      <xdr:spPr>
        <a:xfrm>
          <a:off x="19278111" y="123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79566</xdr:rowOff>
    </xdr:from>
    <xdr:to>
      <xdr:col>98</xdr:col>
      <xdr:colOff>38100</xdr:colOff>
      <xdr:row>74</xdr:row>
      <xdr:rowOff>9716</xdr:rowOff>
    </xdr:to>
    <xdr:sp macro="" textlink="">
      <xdr:nvSpPr>
        <xdr:cNvPr id="878" name="楕円 877"/>
        <xdr:cNvSpPr/>
      </xdr:nvSpPr>
      <xdr:spPr>
        <a:xfrm>
          <a:off x="18605500" y="125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26243</xdr:rowOff>
    </xdr:from>
    <xdr:ext cx="534377" cy="259045"/>
    <xdr:sp macro="" textlink="">
      <xdr:nvSpPr>
        <xdr:cNvPr id="879" name="テキスト ボックス 878"/>
        <xdr:cNvSpPr txBox="1"/>
      </xdr:nvSpPr>
      <xdr:spPr>
        <a:xfrm>
          <a:off x="18389111" y="123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普通建設事業（うち更新整備）は住民一人当たり</a:t>
          </a:r>
          <a:r>
            <a:rPr kumimoji="1" lang="en-US" altLang="ja-JP" sz="1300">
              <a:latin typeface="ＭＳ Ｐゴシック" panose="020B0600070205080204" pitchFamily="50" charset="-128"/>
              <a:ea typeface="ＭＳ Ｐゴシック" panose="020B0600070205080204" pitchFamily="50" charset="-128"/>
            </a:rPr>
            <a:t>45,260</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30,679</a:t>
          </a:r>
          <a:r>
            <a:rPr kumimoji="1" lang="ja-JP" altLang="en-US" sz="1300">
              <a:latin typeface="ＭＳ Ｐゴシック" panose="020B0600070205080204" pitchFamily="50" charset="-128"/>
              <a:ea typeface="ＭＳ Ｐゴシック" panose="020B0600070205080204" pitchFamily="50" charset="-128"/>
            </a:rPr>
            <a:t>円減少し、類似団体内平均値と比較して</a:t>
          </a:r>
          <a:r>
            <a:rPr kumimoji="1" lang="en-US" altLang="ja-JP" sz="1300">
              <a:latin typeface="ＭＳ Ｐゴシック" panose="020B0600070205080204" pitchFamily="50" charset="-128"/>
              <a:ea typeface="ＭＳ Ｐゴシック" panose="020B0600070205080204" pitchFamily="50" charset="-128"/>
            </a:rPr>
            <a:t>2,851</a:t>
          </a:r>
          <a:r>
            <a:rPr kumimoji="1" lang="ja-JP" altLang="en-US" sz="1300">
              <a:latin typeface="ＭＳ Ｐゴシック" panose="020B0600070205080204" pitchFamily="50" charset="-128"/>
              <a:ea typeface="ＭＳ Ｐゴシック" panose="020B0600070205080204" pitchFamily="50" charset="-128"/>
            </a:rPr>
            <a:t>円低い状況となっている。これは前年度に社会資本整備総合交付金（橋梁長寿命化修繕事業）、図書館改築事業、杵築中学校改築事業等を実施しており、大型事業が集中していたためである。今後の普通建設事業については、公共施設の適正管理や長寿命化計画により事業費を抑え、最小限の経費で対応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83,629</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3,479</a:t>
          </a:r>
          <a:r>
            <a:rPr kumimoji="1" lang="ja-JP" altLang="en-US" sz="1300">
              <a:latin typeface="ＭＳ Ｐゴシック" panose="020B0600070205080204" pitchFamily="50" charset="-128"/>
              <a:ea typeface="ＭＳ Ｐゴシック" panose="020B0600070205080204" pitchFamily="50" charset="-128"/>
            </a:rPr>
            <a:t>円増加し、類似団体内平均値と比較して</a:t>
          </a:r>
          <a:r>
            <a:rPr kumimoji="1" lang="en-US" altLang="ja-JP" sz="1300">
              <a:latin typeface="ＭＳ Ｐゴシック" panose="020B0600070205080204" pitchFamily="50" charset="-128"/>
              <a:ea typeface="ＭＳ Ｐゴシック" panose="020B0600070205080204" pitchFamily="50" charset="-128"/>
            </a:rPr>
            <a:t>16,324</a:t>
          </a:r>
          <a:r>
            <a:rPr kumimoji="1" lang="ja-JP" altLang="en-US" sz="1300">
              <a:latin typeface="ＭＳ Ｐゴシック" panose="020B0600070205080204" pitchFamily="50" charset="-128"/>
              <a:ea typeface="ＭＳ Ｐゴシック" panose="020B0600070205080204" pitchFamily="50" charset="-128"/>
            </a:rPr>
            <a:t>円高い状況となっている。これは、防災ラジオ設置工事や図書館改築事業等の大型事業の元金償還が始まったことによる。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公債費は今後も増加が見込まれるため、</a:t>
          </a:r>
          <a:r>
            <a:rPr kumimoji="1" lang="ja-JP" altLang="en-US" sz="1300">
              <a:latin typeface="ＭＳ Ｐゴシック" panose="020B0600070205080204" pitchFamily="50" charset="-128"/>
              <a:ea typeface="ＭＳ Ｐゴシック" panose="020B0600070205080204" pitchFamily="50" charset="-128"/>
            </a:rPr>
            <a:t>新規債の発行抑制に努め、地方債に大きく依存しない財政運営を目指す必要がある。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29,437
29,265
280.08
19,854,360
19,101,659
407,718
10,454,831
23,358,662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126365</xdr:rowOff>
    </xdr:from>
    <xdr:to>
      <xdr:col>24</xdr:col>
      <xdr:colOff>63500</xdr:colOff>
      <xdr:row>34</xdr:row>
      <xdr:rowOff>130366</xdr:rowOff>
    </xdr:to>
    <xdr:cxnSp macro="">
      <xdr:nvCxnSpPr>
        <xdr:cNvPr id="61" name="直線コネクタ 60"/>
        <xdr:cNvCxnSpPr/>
      </xdr:nvCxnSpPr>
      <xdr:spPr>
        <a:xfrm flipV="1">
          <a:off x="3797300" y="595566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130366</xdr:rowOff>
    </xdr:from>
    <xdr:to>
      <xdr:col>19</xdr:col>
      <xdr:colOff>177800</xdr:colOff>
      <xdr:row>35</xdr:row>
      <xdr:rowOff>23495</xdr:rowOff>
    </xdr:to>
    <xdr:cxnSp macro="">
      <xdr:nvCxnSpPr>
        <xdr:cNvPr id="64" name="直線コネクタ 63"/>
        <xdr:cNvCxnSpPr/>
      </xdr:nvCxnSpPr>
      <xdr:spPr>
        <a:xfrm flipV="1">
          <a:off x="2908300" y="595966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118745</xdr:rowOff>
    </xdr:from>
    <xdr:to>
      <xdr:col>15</xdr:col>
      <xdr:colOff>50800</xdr:colOff>
      <xdr:row>35</xdr:row>
      <xdr:rowOff>23495</xdr:rowOff>
    </xdr:to>
    <xdr:cxnSp macro="">
      <xdr:nvCxnSpPr>
        <xdr:cNvPr id="67" name="直線コネクタ 66"/>
        <xdr:cNvCxnSpPr/>
      </xdr:nvCxnSpPr>
      <xdr:spPr>
        <a:xfrm>
          <a:off x="2019300" y="5948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118745</xdr:rowOff>
    </xdr:from>
    <xdr:to>
      <xdr:col>10</xdr:col>
      <xdr:colOff>114300</xdr:colOff>
      <xdr:row>34</xdr:row>
      <xdr:rowOff>120078</xdr:rowOff>
    </xdr:to>
    <xdr:cxnSp macro="">
      <xdr:nvCxnSpPr>
        <xdr:cNvPr id="70" name="直線コネクタ 69"/>
        <xdr:cNvCxnSpPr/>
      </xdr:nvCxnSpPr>
      <xdr:spPr>
        <a:xfrm flipV="1">
          <a:off x="1130300" y="59480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75565</xdr:rowOff>
    </xdr:from>
    <xdr:to>
      <xdr:col>24</xdr:col>
      <xdr:colOff>114300</xdr:colOff>
      <xdr:row>35</xdr:row>
      <xdr:rowOff>5715</xdr:rowOff>
    </xdr:to>
    <xdr:sp macro="" textlink="">
      <xdr:nvSpPr>
        <xdr:cNvPr id="80" name="楕円 79"/>
        <xdr:cNvSpPr/>
      </xdr:nvSpPr>
      <xdr:spPr>
        <a:xfrm>
          <a:off x="45847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98442</xdr:rowOff>
    </xdr:from>
    <xdr:ext cx="469744" cy="259045"/>
    <xdr:sp macro="" textlink="">
      <xdr:nvSpPr>
        <xdr:cNvPr id="81" name="議会費該当値テキスト"/>
        <xdr:cNvSpPr txBox="1"/>
      </xdr:nvSpPr>
      <xdr:spPr>
        <a:xfrm>
          <a:off x="4686300"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79566</xdr:rowOff>
    </xdr:from>
    <xdr:to>
      <xdr:col>20</xdr:col>
      <xdr:colOff>38100</xdr:colOff>
      <xdr:row>35</xdr:row>
      <xdr:rowOff>9716</xdr:rowOff>
    </xdr:to>
    <xdr:sp macro="" textlink="">
      <xdr:nvSpPr>
        <xdr:cNvPr id="82" name="楕円 81"/>
        <xdr:cNvSpPr/>
      </xdr:nvSpPr>
      <xdr:spPr>
        <a:xfrm>
          <a:off x="3746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26243</xdr:rowOff>
    </xdr:from>
    <xdr:ext cx="469744" cy="259045"/>
    <xdr:sp macro="" textlink="">
      <xdr:nvSpPr>
        <xdr:cNvPr id="83" name="テキスト ボックス 82"/>
        <xdr:cNvSpPr txBox="1"/>
      </xdr:nvSpPr>
      <xdr:spPr>
        <a:xfrm>
          <a:off x="3562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144145</xdr:rowOff>
    </xdr:from>
    <xdr:to>
      <xdr:col>15</xdr:col>
      <xdr:colOff>101600</xdr:colOff>
      <xdr:row>35</xdr:row>
      <xdr:rowOff>74295</xdr:rowOff>
    </xdr:to>
    <xdr:sp macro="" textlink="">
      <xdr:nvSpPr>
        <xdr:cNvPr id="84" name="楕円 83"/>
        <xdr:cNvSpPr/>
      </xdr:nvSpPr>
      <xdr:spPr>
        <a:xfrm>
          <a:off x="2857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90822</xdr:rowOff>
    </xdr:from>
    <xdr:ext cx="469744" cy="259045"/>
    <xdr:sp macro="" textlink="">
      <xdr:nvSpPr>
        <xdr:cNvPr id="85" name="テキスト ボックス 84"/>
        <xdr:cNvSpPr txBox="1"/>
      </xdr:nvSpPr>
      <xdr:spPr>
        <a:xfrm>
          <a:off x="2673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67945</xdr:rowOff>
    </xdr:from>
    <xdr:to>
      <xdr:col>10</xdr:col>
      <xdr:colOff>165100</xdr:colOff>
      <xdr:row>34</xdr:row>
      <xdr:rowOff>169545</xdr:rowOff>
    </xdr:to>
    <xdr:sp macro="" textlink="">
      <xdr:nvSpPr>
        <xdr:cNvPr id="86" name="楕円 85"/>
        <xdr:cNvSpPr/>
      </xdr:nvSpPr>
      <xdr:spPr>
        <a:xfrm>
          <a:off x="1968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14622</xdr:rowOff>
    </xdr:from>
    <xdr:ext cx="469744" cy="259045"/>
    <xdr:sp macro="" textlink="">
      <xdr:nvSpPr>
        <xdr:cNvPr id="87" name="テキスト ボックス 86"/>
        <xdr:cNvSpPr txBox="1"/>
      </xdr:nvSpPr>
      <xdr:spPr>
        <a:xfrm>
          <a:off x="17844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69278</xdr:rowOff>
    </xdr:from>
    <xdr:to>
      <xdr:col>6</xdr:col>
      <xdr:colOff>38100</xdr:colOff>
      <xdr:row>34</xdr:row>
      <xdr:rowOff>170878</xdr:rowOff>
    </xdr:to>
    <xdr:sp macro="" textlink="">
      <xdr:nvSpPr>
        <xdr:cNvPr id="88" name="楕円 87"/>
        <xdr:cNvSpPr/>
      </xdr:nvSpPr>
      <xdr:spPr>
        <a:xfrm>
          <a:off x="1079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15955</xdr:rowOff>
    </xdr:from>
    <xdr:ext cx="469744" cy="259045"/>
    <xdr:sp macro="" textlink="">
      <xdr:nvSpPr>
        <xdr:cNvPr id="89" name="テキスト ボックス 88"/>
        <xdr:cNvSpPr txBox="1"/>
      </xdr:nvSpPr>
      <xdr:spPr>
        <a:xfrm>
          <a:off x="895428"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169273</xdr:rowOff>
    </xdr:from>
    <xdr:to>
      <xdr:col>24</xdr:col>
      <xdr:colOff>63500</xdr:colOff>
      <xdr:row>58</xdr:row>
      <xdr:rowOff>31854</xdr:rowOff>
    </xdr:to>
    <xdr:cxnSp macro="">
      <xdr:nvCxnSpPr>
        <xdr:cNvPr id="118" name="直線コネクタ 117"/>
        <xdr:cNvCxnSpPr/>
      </xdr:nvCxnSpPr>
      <xdr:spPr>
        <a:xfrm>
          <a:off x="3797300" y="9941923"/>
          <a:ext cx="838200" cy="3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142276</xdr:rowOff>
    </xdr:from>
    <xdr:to>
      <xdr:col>19</xdr:col>
      <xdr:colOff>177800</xdr:colOff>
      <xdr:row>57</xdr:row>
      <xdr:rowOff>169273</xdr:rowOff>
    </xdr:to>
    <xdr:cxnSp macro="">
      <xdr:nvCxnSpPr>
        <xdr:cNvPr id="121" name="直線コネクタ 120"/>
        <xdr:cNvCxnSpPr/>
      </xdr:nvCxnSpPr>
      <xdr:spPr>
        <a:xfrm>
          <a:off x="2908300" y="9914926"/>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142276</xdr:rowOff>
    </xdr:from>
    <xdr:to>
      <xdr:col>15</xdr:col>
      <xdr:colOff>50800</xdr:colOff>
      <xdr:row>58</xdr:row>
      <xdr:rowOff>48858</xdr:rowOff>
    </xdr:to>
    <xdr:cxnSp macro="">
      <xdr:nvCxnSpPr>
        <xdr:cNvPr id="124" name="直線コネクタ 123"/>
        <xdr:cNvCxnSpPr/>
      </xdr:nvCxnSpPr>
      <xdr:spPr>
        <a:xfrm flipV="1">
          <a:off x="2019300" y="9914926"/>
          <a:ext cx="889000" cy="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48858</xdr:rowOff>
    </xdr:from>
    <xdr:to>
      <xdr:col>10</xdr:col>
      <xdr:colOff>114300</xdr:colOff>
      <xdr:row>58</xdr:row>
      <xdr:rowOff>58518</xdr:rowOff>
    </xdr:to>
    <xdr:cxnSp macro="">
      <xdr:nvCxnSpPr>
        <xdr:cNvPr id="127" name="直線コネクタ 126"/>
        <xdr:cNvCxnSpPr/>
      </xdr:nvCxnSpPr>
      <xdr:spPr>
        <a:xfrm flipV="1">
          <a:off x="1130300" y="9992958"/>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152504</xdr:rowOff>
    </xdr:from>
    <xdr:to>
      <xdr:col>24</xdr:col>
      <xdr:colOff>114300</xdr:colOff>
      <xdr:row>58</xdr:row>
      <xdr:rowOff>82654</xdr:rowOff>
    </xdr:to>
    <xdr:sp macro="" textlink="">
      <xdr:nvSpPr>
        <xdr:cNvPr id="137" name="楕円 136"/>
        <xdr:cNvSpPr/>
      </xdr:nvSpPr>
      <xdr:spPr>
        <a:xfrm>
          <a:off x="4584700" y="99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111881</xdr:rowOff>
    </xdr:from>
    <xdr:ext cx="534377" cy="259045"/>
    <xdr:sp macro="" textlink="">
      <xdr:nvSpPr>
        <xdr:cNvPr id="138" name="総務費該当値テキスト"/>
        <xdr:cNvSpPr txBox="1"/>
      </xdr:nvSpPr>
      <xdr:spPr>
        <a:xfrm>
          <a:off x="4686300" y="97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118473</xdr:rowOff>
    </xdr:from>
    <xdr:to>
      <xdr:col>20</xdr:col>
      <xdr:colOff>38100</xdr:colOff>
      <xdr:row>58</xdr:row>
      <xdr:rowOff>48623</xdr:rowOff>
    </xdr:to>
    <xdr:sp macro="" textlink="">
      <xdr:nvSpPr>
        <xdr:cNvPr id="139" name="楕円 138"/>
        <xdr:cNvSpPr/>
      </xdr:nvSpPr>
      <xdr:spPr>
        <a:xfrm>
          <a:off x="3746500" y="98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65150</xdr:rowOff>
    </xdr:from>
    <xdr:ext cx="599010" cy="259045"/>
    <xdr:sp macro="" textlink="">
      <xdr:nvSpPr>
        <xdr:cNvPr id="140" name="テキスト ボックス 139"/>
        <xdr:cNvSpPr txBox="1"/>
      </xdr:nvSpPr>
      <xdr:spPr>
        <a:xfrm>
          <a:off x="3497795" y="966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91476</xdr:rowOff>
    </xdr:from>
    <xdr:to>
      <xdr:col>15</xdr:col>
      <xdr:colOff>101600</xdr:colOff>
      <xdr:row>58</xdr:row>
      <xdr:rowOff>21626</xdr:rowOff>
    </xdr:to>
    <xdr:sp macro="" textlink="">
      <xdr:nvSpPr>
        <xdr:cNvPr id="141" name="楕円 140"/>
        <xdr:cNvSpPr/>
      </xdr:nvSpPr>
      <xdr:spPr>
        <a:xfrm>
          <a:off x="2857500" y="9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38153</xdr:rowOff>
    </xdr:from>
    <xdr:ext cx="599010" cy="259045"/>
    <xdr:sp macro="" textlink="">
      <xdr:nvSpPr>
        <xdr:cNvPr id="142" name="テキスト ボックス 141"/>
        <xdr:cNvSpPr txBox="1"/>
      </xdr:nvSpPr>
      <xdr:spPr>
        <a:xfrm>
          <a:off x="2608795" y="963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169508</xdr:rowOff>
    </xdr:from>
    <xdr:to>
      <xdr:col>10</xdr:col>
      <xdr:colOff>165100</xdr:colOff>
      <xdr:row>58</xdr:row>
      <xdr:rowOff>99658</xdr:rowOff>
    </xdr:to>
    <xdr:sp macro="" textlink="">
      <xdr:nvSpPr>
        <xdr:cNvPr id="143" name="楕円 142"/>
        <xdr:cNvSpPr/>
      </xdr:nvSpPr>
      <xdr:spPr>
        <a:xfrm>
          <a:off x="1968500" y="99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116185</xdr:rowOff>
    </xdr:from>
    <xdr:ext cx="534377" cy="259045"/>
    <xdr:sp macro="" textlink="">
      <xdr:nvSpPr>
        <xdr:cNvPr id="144" name="テキスト ボックス 143"/>
        <xdr:cNvSpPr txBox="1"/>
      </xdr:nvSpPr>
      <xdr:spPr>
        <a:xfrm>
          <a:off x="1752111" y="97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7718</xdr:rowOff>
    </xdr:from>
    <xdr:to>
      <xdr:col>6</xdr:col>
      <xdr:colOff>38100</xdr:colOff>
      <xdr:row>58</xdr:row>
      <xdr:rowOff>109318</xdr:rowOff>
    </xdr:to>
    <xdr:sp macro="" textlink="">
      <xdr:nvSpPr>
        <xdr:cNvPr id="145" name="楕円 144"/>
        <xdr:cNvSpPr/>
      </xdr:nvSpPr>
      <xdr:spPr>
        <a:xfrm>
          <a:off x="1079500" y="99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125845</xdr:rowOff>
    </xdr:from>
    <xdr:ext cx="534377" cy="259045"/>
    <xdr:sp macro="" textlink="">
      <xdr:nvSpPr>
        <xdr:cNvPr id="146" name="テキスト ボックス 145"/>
        <xdr:cNvSpPr txBox="1"/>
      </xdr:nvSpPr>
      <xdr:spPr>
        <a:xfrm>
          <a:off x="863111" y="97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106273</xdr:rowOff>
    </xdr:from>
    <xdr:to>
      <xdr:col>24</xdr:col>
      <xdr:colOff>63500</xdr:colOff>
      <xdr:row>75</xdr:row>
      <xdr:rowOff>27966</xdr:rowOff>
    </xdr:to>
    <xdr:cxnSp macro="">
      <xdr:nvCxnSpPr>
        <xdr:cNvPr id="176" name="直線コネクタ 175"/>
        <xdr:cNvCxnSpPr/>
      </xdr:nvCxnSpPr>
      <xdr:spPr>
        <a:xfrm flipV="1">
          <a:off x="3797300" y="12793573"/>
          <a:ext cx="8382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119393</xdr:rowOff>
    </xdr:from>
    <xdr:to>
      <xdr:col>19</xdr:col>
      <xdr:colOff>177800</xdr:colOff>
      <xdr:row>75</xdr:row>
      <xdr:rowOff>27966</xdr:rowOff>
    </xdr:to>
    <xdr:cxnSp macro="">
      <xdr:nvCxnSpPr>
        <xdr:cNvPr id="179" name="直線コネクタ 178"/>
        <xdr:cNvCxnSpPr/>
      </xdr:nvCxnSpPr>
      <xdr:spPr>
        <a:xfrm>
          <a:off x="2908300" y="12806693"/>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119393</xdr:rowOff>
    </xdr:from>
    <xdr:to>
      <xdr:col>15</xdr:col>
      <xdr:colOff>50800</xdr:colOff>
      <xdr:row>74</xdr:row>
      <xdr:rowOff>166739</xdr:rowOff>
    </xdr:to>
    <xdr:cxnSp macro="">
      <xdr:nvCxnSpPr>
        <xdr:cNvPr id="182" name="直線コネクタ 181"/>
        <xdr:cNvCxnSpPr/>
      </xdr:nvCxnSpPr>
      <xdr:spPr>
        <a:xfrm flipV="1">
          <a:off x="2019300" y="12806693"/>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166739</xdr:rowOff>
    </xdr:from>
    <xdr:to>
      <xdr:col>10</xdr:col>
      <xdr:colOff>114300</xdr:colOff>
      <xdr:row>75</xdr:row>
      <xdr:rowOff>21171</xdr:rowOff>
    </xdr:to>
    <xdr:cxnSp macro="">
      <xdr:nvCxnSpPr>
        <xdr:cNvPr id="185" name="直線コネクタ 184"/>
        <xdr:cNvCxnSpPr/>
      </xdr:nvCxnSpPr>
      <xdr:spPr>
        <a:xfrm flipV="1">
          <a:off x="1130300" y="12854039"/>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55473</xdr:rowOff>
    </xdr:from>
    <xdr:to>
      <xdr:col>24</xdr:col>
      <xdr:colOff>114300</xdr:colOff>
      <xdr:row>74</xdr:row>
      <xdr:rowOff>157073</xdr:rowOff>
    </xdr:to>
    <xdr:sp macro="" textlink="">
      <xdr:nvSpPr>
        <xdr:cNvPr id="195" name="楕円 194"/>
        <xdr:cNvSpPr/>
      </xdr:nvSpPr>
      <xdr:spPr>
        <a:xfrm>
          <a:off x="4584700" y="127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78350</xdr:rowOff>
    </xdr:from>
    <xdr:ext cx="599010" cy="259045"/>
    <xdr:sp macro="" textlink="">
      <xdr:nvSpPr>
        <xdr:cNvPr id="196" name="民生費該当値テキスト"/>
        <xdr:cNvSpPr txBox="1"/>
      </xdr:nvSpPr>
      <xdr:spPr>
        <a:xfrm>
          <a:off x="4686300" y="125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148616</xdr:rowOff>
    </xdr:from>
    <xdr:to>
      <xdr:col>20</xdr:col>
      <xdr:colOff>38100</xdr:colOff>
      <xdr:row>75</xdr:row>
      <xdr:rowOff>78766</xdr:rowOff>
    </xdr:to>
    <xdr:sp macro="" textlink="">
      <xdr:nvSpPr>
        <xdr:cNvPr id="197" name="楕円 196"/>
        <xdr:cNvSpPr/>
      </xdr:nvSpPr>
      <xdr:spPr>
        <a:xfrm>
          <a:off x="37465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95293</xdr:rowOff>
    </xdr:from>
    <xdr:ext cx="599010" cy="259045"/>
    <xdr:sp macro="" textlink="">
      <xdr:nvSpPr>
        <xdr:cNvPr id="198" name="テキスト ボックス 197"/>
        <xdr:cNvSpPr txBox="1"/>
      </xdr:nvSpPr>
      <xdr:spPr>
        <a:xfrm>
          <a:off x="3497795" y="1261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68593</xdr:rowOff>
    </xdr:from>
    <xdr:to>
      <xdr:col>15</xdr:col>
      <xdr:colOff>101600</xdr:colOff>
      <xdr:row>74</xdr:row>
      <xdr:rowOff>170193</xdr:rowOff>
    </xdr:to>
    <xdr:sp macro="" textlink="">
      <xdr:nvSpPr>
        <xdr:cNvPr id="199" name="楕円 198"/>
        <xdr:cNvSpPr/>
      </xdr:nvSpPr>
      <xdr:spPr>
        <a:xfrm>
          <a:off x="28575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15270</xdr:rowOff>
    </xdr:from>
    <xdr:ext cx="599010" cy="259045"/>
    <xdr:sp macro="" textlink="">
      <xdr:nvSpPr>
        <xdr:cNvPr id="200" name="テキスト ボックス 199"/>
        <xdr:cNvSpPr txBox="1"/>
      </xdr:nvSpPr>
      <xdr:spPr>
        <a:xfrm>
          <a:off x="2608795" y="125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115939</xdr:rowOff>
    </xdr:from>
    <xdr:to>
      <xdr:col>10</xdr:col>
      <xdr:colOff>165100</xdr:colOff>
      <xdr:row>75</xdr:row>
      <xdr:rowOff>46089</xdr:rowOff>
    </xdr:to>
    <xdr:sp macro="" textlink="">
      <xdr:nvSpPr>
        <xdr:cNvPr id="201" name="楕円 200"/>
        <xdr:cNvSpPr/>
      </xdr:nvSpPr>
      <xdr:spPr>
        <a:xfrm>
          <a:off x="1968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62616</xdr:rowOff>
    </xdr:from>
    <xdr:ext cx="599010" cy="259045"/>
    <xdr:sp macro="" textlink="">
      <xdr:nvSpPr>
        <xdr:cNvPr id="202" name="テキスト ボックス 201"/>
        <xdr:cNvSpPr txBox="1"/>
      </xdr:nvSpPr>
      <xdr:spPr>
        <a:xfrm>
          <a:off x="1719795"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141821</xdr:rowOff>
    </xdr:from>
    <xdr:to>
      <xdr:col>6</xdr:col>
      <xdr:colOff>38100</xdr:colOff>
      <xdr:row>75</xdr:row>
      <xdr:rowOff>71971</xdr:rowOff>
    </xdr:to>
    <xdr:sp macro="" textlink="">
      <xdr:nvSpPr>
        <xdr:cNvPr id="203" name="楕円 202"/>
        <xdr:cNvSpPr/>
      </xdr:nvSpPr>
      <xdr:spPr>
        <a:xfrm>
          <a:off x="1079500" y="12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88498</xdr:rowOff>
    </xdr:from>
    <xdr:ext cx="599010" cy="259045"/>
    <xdr:sp macro="" textlink="">
      <xdr:nvSpPr>
        <xdr:cNvPr id="204" name="テキスト ボックス 203"/>
        <xdr:cNvSpPr txBox="1"/>
      </xdr:nvSpPr>
      <xdr:spPr>
        <a:xfrm>
          <a:off x="830795" y="126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137381</xdr:rowOff>
    </xdr:from>
    <xdr:to>
      <xdr:col>24</xdr:col>
      <xdr:colOff>63500</xdr:colOff>
      <xdr:row>97</xdr:row>
      <xdr:rowOff>23000</xdr:rowOff>
    </xdr:to>
    <xdr:cxnSp macro="">
      <xdr:nvCxnSpPr>
        <xdr:cNvPr id="236" name="直線コネクタ 235"/>
        <xdr:cNvCxnSpPr/>
      </xdr:nvCxnSpPr>
      <xdr:spPr>
        <a:xfrm flipV="1">
          <a:off x="3797300" y="16596581"/>
          <a:ext cx="838200" cy="5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23000</xdr:rowOff>
    </xdr:from>
    <xdr:to>
      <xdr:col>19</xdr:col>
      <xdr:colOff>177800</xdr:colOff>
      <xdr:row>97</xdr:row>
      <xdr:rowOff>55477</xdr:rowOff>
    </xdr:to>
    <xdr:cxnSp macro="">
      <xdr:nvCxnSpPr>
        <xdr:cNvPr id="239" name="直線コネクタ 238"/>
        <xdr:cNvCxnSpPr/>
      </xdr:nvCxnSpPr>
      <xdr:spPr>
        <a:xfrm flipV="1">
          <a:off x="2908300" y="16653650"/>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55477</xdr:rowOff>
    </xdr:from>
    <xdr:to>
      <xdr:col>15</xdr:col>
      <xdr:colOff>50800</xdr:colOff>
      <xdr:row>97</xdr:row>
      <xdr:rowOff>140500</xdr:rowOff>
    </xdr:to>
    <xdr:cxnSp macro="">
      <xdr:nvCxnSpPr>
        <xdr:cNvPr id="242" name="直線コネクタ 241"/>
        <xdr:cNvCxnSpPr/>
      </xdr:nvCxnSpPr>
      <xdr:spPr>
        <a:xfrm flipV="1">
          <a:off x="2019300" y="16686127"/>
          <a:ext cx="889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140500</xdr:rowOff>
    </xdr:from>
    <xdr:to>
      <xdr:col>10</xdr:col>
      <xdr:colOff>114300</xdr:colOff>
      <xdr:row>97</xdr:row>
      <xdr:rowOff>161058</xdr:rowOff>
    </xdr:to>
    <xdr:cxnSp macro="">
      <xdr:nvCxnSpPr>
        <xdr:cNvPr id="245" name="直線コネクタ 244"/>
        <xdr:cNvCxnSpPr/>
      </xdr:nvCxnSpPr>
      <xdr:spPr>
        <a:xfrm flipV="1">
          <a:off x="1130300" y="16771150"/>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86581</xdr:rowOff>
    </xdr:from>
    <xdr:to>
      <xdr:col>24</xdr:col>
      <xdr:colOff>114300</xdr:colOff>
      <xdr:row>97</xdr:row>
      <xdr:rowOff>16731</xdr:rowOff>
    </xdr:to>
    <xdr:sp macro="" textlink="">
      <xdr:nvSpPr>
        <xdr:cNvPr id="255" name="楕円 254"/>
        <xdr:cNvSpPr/>
      </xdr:nvSpPr>
      <xdr:spPr>
        <a:xfrm>
          <a:off x="4584700" y="165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109458</xdr:rowOff>
    </xdr:from>
    <xdr:ext cx="534377" cy="259045"/>
    <xdr:sp macro="" textlink="">
      <xdr:nvSpPr>
        <xdr:cNvPr id="256" name="衛生費該当値テキスト"/>
        <xdr:cNvSpPr txBox="1"/>
      </xdr:nvSpPr>
      <xdr:spPr>
        <a:xfrm>
          <a:off x="4686300" y="163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143650</xdr:rowOff>
    </xdr:from>
    <xdr:to>
      <xdr:col>20</xdr:col>
      <xdr:colOff>38100</xdr:colOff>
      <xdr:row>97</xdr:row>
      <xdr:rowOff>73800</xdr:rowOff>
    </xdr:to>
    <xdr:sp macro="" textlink="">
      <xdr:nvSpPr>
        <xdr:cNvPr id="257" name="楕円 256"/>
        <xdr:cNvSpPr/>
      </xdr:nvSpPr>
      <xdr:spPr>
        <a:xfrm>
          <a:off x="3746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90327</xdr:rowOff>
    </xdr:from>
    <xdr:ext cx="534377" cy="259045"/>
    <xdr:sp macro="" textlink="">
      <xdr:nvSpPr>
        <xdr:cNvPr id="258" name="テキスト ボックス 257"/>
        <xdr:cNvSpPr txBox="1"/>
      </xdr:nvSpPr>
      <xdr:spPr>
        <a:xfrm>
          <a:off x="3530111" y="16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4677</xdr:rowOff>
    </xdr:from>
    <xdr:to>
      <xdr:col>15</xdr:col>
      <xdr:colOff>101600</xdr:colOff>
      <xdr:row>97</xdr:row>
      <xdr:rowOff>106277</xdr:rowOff>
    </xdr:to>
    <xdr:sp macro="" textlink="">
      <xdr:nvSpPr>
        <xdr:cNvPr id="259" name="楕円 258"/>
        <xdr:cNvSpPr/>
      </xdr:nvSpPr>
      <xdr:spPr>
        <a:xfrm>
          <a:off x="2857500" y="166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97404</xdr:rowOff>
    </xdr:from>
    <xdr:ext cx="534377" cy="259045"/>
    <xdr:sp macro="" textlink="">
      <xdr:nvSpPr>
        <xdr:cNvPr id="260" name="テキスト ボックス 259"/>
        <xdr:cNvSpPr txBox="1"/>
      </xdr:nvSpPr>
      <xdr:spPr>
        <a:xfrm>
          <a:off x="2641111" y="16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89700</xdr:rowOff>
    </xdr:from>
    <xdr:to>
      <xdr:col>10</xdr:col>
      <xdr:colOff>165100</xdr:colOff>
      <xdr:row>98</xdr:row>
      <xdr:rowOff>19850</xdr:rowOff>
    </xdr:to>
    <xdr:sp macro="" textlink="">
      <xdr:nvSpPr>
        <xdr:cNvPr id="261" name="楕円 260"/>
        <xdr:cNvSpPr/>
      </xdr:nvSpPr>
      <xdr:spPr>
        <a:xfrm>
          <a:off x="1968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10977</xdr:rowOff>
    </xdr:from>
    <xdr:ext cx="534377" cy="259045"/>
    <xdr:sp macro="" textlink="">
      <xdr:nvSpPr>
        <xdr:cNvPr id="262" name="テキスト ボックス 261"/>
        <xdr:cNvSpPr txBox="1"/>
      </xdr:nvSpPr>
      <xdr:spPr>
        <a:xfrm>
          <a:off x="1752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110258</xdr:rowOff>
    </xdr:from>
    <xdr:to>
      <xdr:col>6</xdr:col>
      <xdr:colOff>38100</xdr:colOff>
      <xdr:row>98</xdr:row>
      <xdr:rowOff>40408</xdr:rowOff>
    </xdr:to>
    <xdr:sp macro="" textlink="">
      <xdr:nvSpPr>
        <xdr:cNvPr id="263" name="楕円 262"/>
        <xdr:cNvSpPr/>
      </xdr:nvSpPr>
      <xdr:spPr>
        <a:xfrm>
          <a:off x="1079500" y="16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31535</xdr:rowOff>
    </xdr:from>
    <xdr:ext cx="534377" cy="259045"/>
    <xdr:sp macro="" textlink="">
      <xdr:nvSpPr>
        <xdr:cNvPr id="264" name="テキスト ボックス 263"/>
        <xdr:cNvSpPr txBox="1"/>
      </xdr:nvSpPr>
      <xdr:spPr>
        <a:xfrm>
          <a:off x="863111" y="168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47770</xdr:rowOff>
    </xdr:from>
    <xdr:to>
      <xdr:col>55</xdr:col>
      <xdr:colOff>0</xdr:colOff>
      <xdr:row>39</xdr:row>
      <xdr:rowOff>92184</xdr:rowOff>
    </xdr:to>
    <xdr:cxnSp macro="">
      <xdr:nvCxnSpPr>
        <xdr:cNvPr id="295" name="直線コネクタ 294"/>
        <xdr:cNvCxnSpPr/>
      </xdr:nvCxnSpPr>
      <xdr:spPr>
        <a:xfrm>
          <a:off x="9639300" y="6562870"/>
          <a:ext cx="8382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47770</xdr:rowOff>
    </xdr:from>
    <xdr:to>
      <xdr:col>50</xdr:col>
      <xdr:colOff>114300</xdr:colOff>
      <xdr:row>39</xdr:row>
      <xdr:rowOff>11031</xdr:rowOff>
    </xdr:to>
    <xdr:cxnSp macro="">
      <xdr:nvCxnSpPr>
        <xdr:cNvPr id="298" name="直線コネクタ 297"/>
        <xdr:cNvCxnSpPr/>
      </xdr:nvCxnSpPr>
      <xdr:spPr>
        <a:xfrm flipV="1">
          <a:off x="8750300" y="6562870"/>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123535</xdr:rowOff>
    </xdr:from>
    <xdr:to>
      <xdr:col>45</xdr:col>
      <xdr:colOff>177800</xdr:colOff>
      <xdr:row>39</xdr:row>
      <xdr:rowOff>11031</xdr:rowOff>
    </xdr:to>
    <xdr:cxnSp macro="">
      <xdr:nvCxnSpPr>
        <xdr:cNvPr id="301" name="直線コネクタ 300"/>
        <xdr:cNvCxnSpPr/>
      </xdr:nvCxnSpPr>
      <xdr:spPr>
        <a:xfrm>
          <a:off x="7861300" y="663863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123535</xdr:rowOff>
    </xdr:from>
    <xdr:to>
      <xdr:col>41</xdr:col>
      <xdr:colOff>50800</xdr:colOff>
      <xdr:row>38</xdr:row>
      <xdr:rowOff>152273</xdr:rowOff>
    </xdr:to>
    <xdr:cxnSp macro="">
      <xdr:nvCxnSpPr>
        <xdr:cNvPr id="304" name="直線コネクタ 303"/>
        <xdr:cNvCxnSpPr/>
      </xdr:nvCxnSpPr>
      <xdr:spPr>
        <a:xfrm flipV="1">
          <a:off x="6972300" y="6638635"/>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41384</xdr:rowOff>
    </xdr:from>
    <xdr:to>
      <xdr:col>55</xdr:col>
      <xdr:colOff>50800</xdr:colOff>
      <xdr:row>39</xdr:row>
      <xdr:rowOff>142984</xdr:rowOff>
    </xdr:to>
    <xdr:sp macro="" textlink="">
      <xdr:nvSpPr>
        <xdr:cNvPr id="314" name="楕円 313"/>
        <xdr:cNvSpPr/>
      </xdr:nvSpPr>
      <xdr:spPr>
        <a:xfrm>
          <a:off x="104267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127761</xdr:rowOff>
    </xdr:from>
    <xdr:ext cx="313932" cy="259045"/>
    <xdr:sp macro="" textlink="">
      <xdr:nvSpPr>
        <xdr:cNvPr id="315" name="労働費該当値テキスト"/>
        <xdr:cNvSpPr txBox="1"/>
      </xdr:nvSpPr>
      <xdr:spPr>
        <a:xfrm>
          <a:off x="10528300" y="6642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168420</xdr:rowOff>
    </xdr:from>
    <xdr:to>
      <xdr:col>50</xdr:col>
      <xdr:colOff>165100</xdr:colOff>
      <xdr:row>38</xdr:row>
      <xdr:rowOff>98570</xdr:rowOff>
    </xdr:to>
    <xdr:sp macro="" textlink="">
      <xdr:nvSpPr>
        <xdr:cNvPr id="316" name="楕円 315"/>
        <xdr:cNvSpPr/>
      </xdr:nvSpPr>
      <xdr:spPr>
        <a:xfrm>
          <a:off x="9588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115097</xdr:rowOff>
    </xdr:from>
    <xdr:ext cx="469744" cy="259045"/>
    <xdr:sp macro="" textlink="">
      <xdr:nvSpPr>
        <xdr:cNvPr id="317" name="テキスト ボックス 316"/>
        <xdr:cNvSpPr txBox="1"/>
      </xdr:nvSpPr>
      <xdr:spPr>
        <a:xfrm>
          <a:off x="9404428" y="62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131681</xdr:rowOff>
    </xdr:from>
    <xdr:to>
      <xdr:col>46</xdr:col>
      <xdr:colOff>38100</xdr:colOff>
      <xdr:row>39</xdr:row>
      <xdr:rowOff>61831</xdr:rowOff>
    </xdr:to>
    <xdr:sp macro="" textlink="">
      <xdr:nvSpPr>
        <xdr:cNvPr id="318" name="楕円 317"/>
        <xdr:cNvSpPr/>
      </xdr:nvSpPr>
      <xdr:spPr>
        <a:xfrm>
          <a:off x="8699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52958</xdr:rowOff>
    </xdr:from>
    <xdr:ext cx="378565" cy="259045"/>
    <xdr:sp macro="" textlink="">
      <xdr:nvSpPr>
        <xdr:cNvPr id="319" name="テキスト ボックス 318"/>
        <xdr:cNvSpPr txBox="1"/>
      </xdr:nvSpPr>
      <xdr:spPr>
        <a:xfrm>
          <a:off x="8561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72735</xdr:rowOff>
    </xdr:from>
    <xdr:to>
      <xdr:col>41</xdr:col>
      <xdr:colOff>101600</xdr:colOff>
      <xdr:row>39</xdr:row>
      <xdr:rowOff>2885</xdr:rowOff>
    </xdr:to>
    <xdr:sp macro="" textlink="">
      <xdr:nvSpPr>
        <xdr:cNvPr id="320" name="楕円 319"/>
        <xdr:cNvSpPr/>
      </xdr:nvSpPr>
      <xdr:spPr>
        <a:xfrm>
          <a:off x="7810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165462</xdr:rowOff>
    </xdr:from>
    <xdr:ext cx="378565" cy="259045"/>
    <xdr:sp macro="" textlink="">
      <xdr:nvSpPr>
        <xdr:cNvPr id="321" name="テキスト ボックス 320"/>
        <xdr:cNvSpPr txBox="1"/>
      </xdr:nvSpPr>
      <xdr:spPr>
        <a:xfrm>
          <a:off x="7672017" y="668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101473</xdr:rowOff>
    </xdr:from>
    <xdr:to>
      <xdr:col>36</xdr:col>
      <xdr:colOff>165100</xdr:colOff>
      <xdr:row>39</xdr:row>
      <xdr:rowOff>31623</xdr:rowOff>
    </xdr:to>
    <xdr:sp macro="" textlink="">
      <xdr:nvSpPr>
        <xdr:cNvPr id="322" name="楕円 321"/>
        <xdr:cNvSpPr/>
      </xdr:nvSpPr>
      <xdr:spPr>
        <a:xfrm>
          <a:off x="6921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22750</xdr:rowOff>
    </xdr:from>
    <xdr:ext cx="378565" cy="259045"/>
    <xdr:sp macro="" textlink="">
      <xdr:nvSpPr>
        <xdr:cNvPr id="323" name="テキスト ボックス 322"/>
        <xdr:cNvSpPr txBox="1"/>
      </xdr:nvSpPr>
      <xdr:spPr>
        <a:xfrm>
          <a:off x="6783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37036</xdr:rowOff>
    </xdr:from>
    <xdr:to>
      <xdr:col>55</xdr:col>
      <xdr:colOff>0</xdr:colOff>
      <xdr:row>56</xdr:row>
      <xdr:rowOff>56642</xdr:rowOff>
    </xdr:to>
    <xdr:cxnSp macro="">
      <xdr:nvCxnSpPr>
        <xdr:cNvPr id="354" name="直線コネクタ 353"/>
        <xdr:cNvCxnSpPr/>
      </xdr:nvCxnSpPr>
      <xdr:spPr>
        <a:xfrm>
          <a:off x="9639300" y="9638236"/>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37036</xdr:rowOff>
    </xdr:from>
    <xdr:to>
      <xdr:col>50</xdr:col>
      <xdr:colOff>114300</xdr:colOff>
      <xdr:row>56</xdr:row>
      <xdr:rowOff>138818</xdr:rowOff>
    </xdr:to>
    <xdr:cxnSp macro="">
      <xdr:nvCxnSpPr>
        <xdr:cNvPr id="357" name="直線コネクタ 356"/>
        <xdr:cNvCxnSpPr/>
      </xdr:nvCxnSpPr>
      <xdr:spPr>
        <a:xfrm flipV="1">
          <a:off x="8750300" y="9638236"/>
          <a:ext cx="889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138818</xdr:rowOff>
    </xdr:from>
    <xdr:to>
      <xdr:col>45</xdr:col>
      <xdr:colOff>177800</xdr:colOff>
      <xdr:row>57</xdr:row>
      <xdr:rowOff>6404</xdr:rowOff>
    </xdr:to>
    <xdr:cxnSp macro="">
      <xdr:nvCxnSpPr>
        <xdr:cNvPr id="360" name="直線コネクタ 359"/>
        <xdr:cNvCxnSpPr/>
      </xdr:nvCxnSpPr>
      <xdr:spPr>
        <a:xfrm flipV="1">
          <a:off x="7861300" y="9740018"/>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6404</xdr:rowOff>
    </xdr:from>
    <xdr:to>
      <xdr:col>41</xdr:col>
      <xdr:colOff>50800</xdr:colOff>
      <xdr:row>57</xdr:row>
      <xdr:rowOff>77042</xdr:rowOff>
    </xdr:to>
    <xdr:cxnSp macro="">
      <xdr:nvCxnSpPr>
        <xdr:cNvPr id="363" name="直線コネクタ 362"/>
        <xdr:cNvCxnSpPr/>
      </xdr:nvCxnSpPr>
      <xdr:spPr>
        <a:xfrm flipV="1">
          <a:off x="6972300" y="9779054"/>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5842</xdr:rowOff>
    </xdr:from>
    <xdr:to>
      <xdr:col>55</xdr:col>
      <xdr:colOff>50800</xdr:colOff>
      <xdr:row>56</xdr:row>
      <xdr:rowOff>107442</xdr:rowOff>
    </xdr:to>
    <xdr:sp macro="" textlink="">
      <xdr:nvSpPr>
        <xdr:cNvPr id="373" name="楕円 372"/>
        <xdr:cNvSpPr/>
      </xdr:nvSpPr>
      <xdr:spPr>
        <a:xfrm>
          <a:off x="104267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28719</xdr:rowOff>
    </xdr:from>
    <xdr:ext cx="534377" cy="259045"/>
    <xdr:sp macro="" textlink="">
      <xdr:nvSpPr>
        <xdr:cNvPr id="374" name="農林水産業費該当値テキスト"/>
        <xdr:cNvSpPr txBox="1"/>
      </xdr:nvSpPr>
      <xdr:spPr>
        <a:xfrm>
          <a:off x="10528300"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157686</xdr:rowOff>
    </xdr:from>
    <xdr:to>
      <xdr:col>50</xdr:col>
      <xdr:colOff>165100</xdr:colOff>
      <xdr:row>56</xdr:row>
      <xdr:rowOff>87836</xdr:rowOff>
    </xdr:to>
    <xdr:sp macro="" textlink="">
      <xdr:nvSpPr>
        <xdr:cNvPr id="375" name="楕円 374"/>
        <xdr:cNvSpPr/>
      </xdr:nvSpPr>
      <xdr:spPr>
        <a:xfrm>
          <a:off x="9588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104363</xdr:rowOff>
    </xdr:from>
    <xdr:ext cx="534377" cy="259045"/>
    <xdr:sp macro="" textlink="">
      <xdr:nvSpPr>
        <xdr:cNvPr id="376" name="テキスト ボックス 375"/>
        <xdr:cNvSpPr txBox="1"/>
      </xdr:nvSpPr>
      <xdr:spPr>
        <a:xfrm>
          <a:off x="9372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88018</xdr:rowOff>
    </xdr:from>
    <xdr:to>
      <xdr:col>46</xdr:col>
      <xdr:colOff>38100</xdr:colOff>
      <xdr:row>57</xdr:row>
      <xdr:rowOff>18168</xdr:rowOff>
    </xdr:to>
    <xdr:sp macro="" textlink="">
      <xdr:nvSpPr>
        <xdr:cNvPr id="377" name="楕円 376"/>
        <xdr:cNvSpPr/>
      </xdr:nvSpPr>
      <xdr:spPr>
        <a:xfrm>
          <a:off x="8699500" y="96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34695</xdr:rowOff>
    </xdr:from>
    <xdr:ext cx="534377" cy="259045"/>
    <xdr:sp macro="" textlink="">
      <xdr:nvSpPr>
        <xdr:cNvPr id="378" name="テキスト ボックス 377"/>
        <xdr:cNvSpPr txBox="1"/>
      </xdr:nvSpPr>
      <xdr:spPr>
        <a:xfrm>
          <a:off x="8483111" y="94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127054</xdr:rowOff>
    </xdr:from>
    <xdr:to>
      <xdr:col>41</xdr:col>
      <xdr:colOff>101600</xdr:colOff>
      <xdr:row>57</xdr:row>
      <xdr:rowOff>57204</xdr:rowOff>
    </xdr:to>
    <xdr:sp macro="" textlink="">
      <xdr:nvSpPr>
        <xdr:cNvPr id="379" name="楕円 378"/>
        <xdr:cNvSpPr/>
      </xdr:nvSpPr>
      <xdr:spPr>
        <a:xfrm>
          <a:off x="7810500" y="9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73731</xdr:rowOff>
    </xdr:from>
    <xdr:ext cx="534377" cy="259045"/>
    <xdr:sp macro="" textlink="">
      <xdr:nvSpPr>
        <xdr:cNvPr id="380" name="テキスト ボックス 379"/>
        <xdr:cNvSpPr txBox="1"/>
      </xdr:nvSpPr>
      <xdr:spPr>
        <a:xfrm>
          <a:off x="7594111" y="95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26242</xdr:rowOff>
    </xdr:from>
    <xdr:to>
      <xdr:col>36</xdr:col>
      <xdr:colOff>165100</xdr:colOff>
      <xdr:row>57</xdr:row>
      <xdr:rowOff>127842</xdr:rowOff>
    </xdr:to>
    <xdr:sp macro="" textlink="">
      <xdr:nvSpPr>
        <xdr:cNvPr id="381" name="楕円 380"/>
        <xdr:cNvSpPr/>
      </xdr:nvSpPr>
      <xdr:spPr>
        <a:xfrm>
          <a:off x="6921500" y="97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144369</xdr:rowOff>
    </xdr:from>
    <xdr:ext cx="534377" cy="259045"/>
    <xdr:sp macro="" textlink="">
      <xdr:nvSpPr>
        <xdr:cNvPr id="382" name="テキスト ボックス 381"/>
        <xdr:cNvSpPr txBox="1"/>
      </xdr:nvSpPr>
      <xdr:spPr>
        <a:xfrm>
          <a:off x="6705111" y="95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159916</xdr:rowOff>
    </xdr:from>
    <xdr:to>
      <xdr:col>55</xdr:col>
      <xdr:colOff>0</xdr:colOff>
      <xdr:row>78</xdr:row>
      <xdr:rowOff>159962</xdr:rowOff>
    </xdr:to>
    <xdr:cxnSp macro="">
      <xdr:nvCxnSpPr>
        <xdr:cNvPr id="411" name="直線コネクタ 410"/>
        <xdr:cNvCxnSpPr/>
      </xdr:nvCxnSpPr>
      <xdr:spPr>
        <a:xfrm>
          <a:off x="9639300" y="1353301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159916</xdr:rowOff>
    </xdr:from>
    <xdr:to>
      <xdr:col>50</xdr:col>
      <xdr:colOff>114300</xdr:colOff>
      <xdr:row>78</xdr:row>
      <xdr:rowOff>164937</xdr:rowOff>
    </xdr:to>
    <xdr:cxnSp macro="">
      <xdr:nvCxnSpPr>
        <xdr:cNvPr id="414" name="直線コネクタ 413"/>
        <xdr:cNvCxnSpPr/>
      </xdr:nvCxnSpPr>
      <xdr:spPr>
        <a:xfrm flipV="1">
          <a:off x="8750300" y="13533016"/>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136492</xdr:rowOff>
    </xdr:from>
    <xdr:to>
      <xdr:col>45</xdr:col>
      <xdr:colOff>177800</xdr:colOff>
      <xdr:row>78</xdr:row>
      <xdr:rowOff>164937</xdr:rowOff>
    </xdr:to>
    <xdr:cxnSp macro="">
      <xdr:nvCxnSpPr>
        <xdr:cNvPr id="417" name="直線コネクタ 416"/>
        <xdr:cNvCxnSpPr/>
      </xdr:nvCxnSpPr>
      <xdr:spPr>
        <a:xfrm>
          <a:off x="7861300" y="13509592"/>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132766</xdr:rowOff>
    </xdr:from>
    <xdr:to>
      <xdr:col>41</xdr:col>
      <xdr:colOff>50800</xdr:colOff>
      <xdr:row>78</xdr:row>
      <xdr:rowOff>136492</xdr:rowOff>
    </xdr:to>
    <xdr:cxnSp macro="">
      <xdr:nvCxnSpPr>
        <xdr:cNvPr id="420" name="直線コネクタ 419"/>
        <xdr:cNvCxnSpPr/>
      </xdr:nvCxnSpPr>
      <xdr:spPr>
        <a:xfrm>
          <a:off x="6972300" y="13505866"/>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109162</xdr:rowOff>
    </xdr:from>
    <xdr:to>
      <xdr:col>55</xdr:col>
      <xdr:colOff>50800</xdr:colOff>
      <xdr:row>79</xdr:row>
      <xdr:rowOff>39312</xdr:rowOff>
    </xdr:to>
    <xdr:sp macro="" textlink="">
      <xdr:nvSpPr>
        <xdr:cNvPr id="430" name="楕円 429"/>
        <xdr:cNvSpPr/>
      </xdr:nvSpPr>
      <xdr:spPr>
        <a:xfrm>
          <a:off x="10426700" y="134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24089</xdr:rowOff>
    </xdr:from>
    <xdr:ext cx="469744" cy="259045"/>
    <xdr:sp macro="" textlink="">
      <xdr:nvSpPr>
        <xdr:cNvPr id="431" name="商工費該当値テキスト"/>
        <xdr:cNvSpPr txBox="1"/>
      </xdr:nvSpPr>
      <xdr:spPr>
        <a:xfrm>
          <a:off x="10528300" y="1339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109116</xdr:rowOff>
    </xdr:from>
    <xdr:to>
      <xdr:col>50</xdr:col>
      <xdr:colOff>165100</xdr:colOff>
      <xdr:row>79</xdr:row>
      <xdr:rowOff>39266</xdr:rowOff>
    </xdr:to>
    <xdr:sp macro="" textlink="">
      <xdr:nvSpPr>
        <xdr:cNvPr id="432" name="楕円 431"/>
        <xdr:cNvSpPr/>
      </xdr:nvSpPr>
      <xdr:spPr>
        <a:xfrm>
          <a:off x="9588500" y="13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30393</xdr:rowOff>
    </xdr:from>
    <xdr:ext cx="469744" cy="259045"/>
    <xdr:sp macro="" textlink="">
      <xdr:nvSpPr>
        <xdr:cNvPr id="433" name="テキスト ボックス 432"/>
        <xdr:cNvSpPr txBox="1"/>
      </xdr:nvSpPr>
      <xdr:spPr>
        <a:xfrm>
          <a:off x="9404428" y="1357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114137</xdr:rowOff>
    </xdr:from>
    <xdr:to>
      <xdr:col>46</xdr:col>
      <xdr:colOff>38100</xdr:colOff>
      <xdr:row>79</xdr:row>
      <xdr:rowOff>44287</xdr:rowOff>
    </xdr:to>
    <xdr:sp macro="" textlink="">
      <xdr:nvSpPr>
        <xdr:cNvPr id="434" name="楕円 433"/>
        <xdr:cNvSpPr/>
      </xdr:nvSpPr>
      <xdr:spPr>
        <a:xfrm>
          <a:off x="8699500" y="134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35414</xdr:rowOff>
    </xdr:from>
    <xdr:ext cx="469744" cy="259045"/>
    <xdr:sp macro="" textlink="">
      <xdr:nvSpPr>
        <xdr:cNvPr id="435" name="テキスト ボックス 434"/>
        <xdr:cNvSpPr txBox="1"/>
      </xdr:nvSpPr>
      <xdr:spPr>
        <a:xfrm>
          <a:off x="8515428" y="135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85692</xdr:rowOff>
    </xdr:from>
    <xdr:to>
      <xdr:col>41</xdr:col>
      <xdr:colOff>101600</xdr:colOff>
      <xdr:row>79</xdr:row>
      <xdr:rowOff>15842</xdr:rowOff>
    </xdr:to>
    <xdr:sp macro="" textlink="">
      <xdr:nvSpPr>
        <xdr:cNvPr id="436" name="楕円 435"/>
        <xdr:cNvSpPr/>
      </xdr:nvSpPr>
      <xdr:spPr>
        <a:xfrm>
          <a:off x="7810500" y="134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6969</xdr:rowOff>
    </xdr:from>
    <xdr:ext cx="534377" cy="259045"/>
    <xdr:sp macro="" textlink="">
      <xdr:nvSpPr>
        <xdr:cNvPr id="437" name="テキスト ボックス 436"/>
        <xdr:cNvSpPr txBox="1"/>
      </xdr:nvSpPr>
      <xdr:spPr>
        <a:xfrm>
          <a:off x="7594111" y="135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81966</xdr:rowOff>
    </xdr:from>
    <xdr:to>
      <xdr:col>36</xdr:col>
      <xdr:colOff>165100</xdr:colOff>
      <xdr:row>79</xdr:row>
      <xdr:rowOff>12116</xdr:rowOff>
    </xdr:to>
    <xdr:sp macro="" textlink="">
      <xdr:nvSpPr>
        <xdr:cNvPr id="438" name="楕円 437"/>
        <xdr:cNvSpPr/>
      </xdr:nvSpPr>
      <xdr:spPr>
        <a:xfrm>
          <a:off x="6921500" y="134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3243</xdr:rowOff>
    </xdr:from>
    <xdr:ext cx="534377" cy="259045"/>
    <xdr:sp macro="" textlink="">
      <xdr:nvSpPr>
        <xdr:cNvPr id="439" name="テキスト ボックス 438"/>
        <xdr:cNvSpPr txBox="1"/>
      </xdr:nvSpPr>
      <xdr:spPr>
        <a:xfrm>
          <a:off x="6705111" y="135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170554</xdr:rowOff>
    </xdr:from>
    <xdr:to>
      <xdr:col>55</xdr:col>
      <xdr:colOff>0</xdr:colOff>
      <xdr:row>97</xdr:row>
      <xdr:rowOff>171000</xdr:rowOff>
    </xdr:to>
    <xdr:cxnSp macro="">
      <xdr:nvCxnSpPr>
        <xdr:cNvPr id="464" name="直線コネクタ 463"/>
        <xdr:cNvCxnSpPr/>
      </xdr:nvCxnSpPr>
      <xdr:spPr>
        <a:xfrm>
          <a:off x="9639300" y="1680120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167025</xdr:rowOff>
    </xdr:from>
    <xdr:to>
      <xdr:col>50</xdr:col>
      <xdr:colOff>114300</xdr:colOff>
      <xdr:row>97</xdr:row>
      <xdr:rowOff>170554</xdr:rowOff>
    </xdr:to>
    <xdr:cxnSp macro="">
      <xdr:nvCxnSpPr>
        <xdr:cNvPr id="467" name="直線コネクタ 466"/>
        <xdr:cNvCxnSpPr/>
      </xdr:nvCxnSpPr>
      <xdr:spPr>
        <a:xfrm>
          <a:off x="8750300" y="16797675"/>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167025</xdr:rowOff>
    </xdr:from>
    <xdr:to>
      <xdr:col>45</xdr:col>
      <xdr:colOff>177800</xdr:colOff>
      <xdr:row>97</xdr:row>
      <xdr:rowOff>170095</xdr:rowOff>
    </xdr:to>
    <xdr:cxnSp macro="">
      <xdr:nvCxnSpPr>
        <xdr:cNvPr id="470" name="直線コネクタ 469"/>
        <xdr:cNvCxnSpPr/>
      </xdr:nvCxnSpPr>
      <xdr:spPr>
        <a:xfrm flipV="1">
          <a:off x="7861300" y="1679767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170095</xdr:rowOff>
    </xdr:from>
    <xdr:to>
      <xdr:col>41</xdr:col>
      <xdr:colOff>50800</xdr:colOff>
      <xdr:row>97</xdr:row>
      <xdr:rowOff>171083</xdr:rowOff>
    </xdr:to>
    <xdr:cxnSp macro="">
      <xdr:nvCxnSpPr>
        <xdr:cNvPr id="473" name="直線コネクタ 472"/>
        <xdr:cNvCxnSpPr/>
      </xdr:nvCxnSpPr>
      <xdr:spPr>
        <a:xfrm flipV="1">
          <a:off x="6972300" y="16800745"/>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120200</xdr:rowOff>
    </xdr:from>
    <xdr:to>
      <xdr:col>55</xdr:col>
      <xdr:colOff>50800</xdr:colOff>
      <xdr:row>98</xdr:row>
      <xdr:rowOff>50350</xdr:rowOff>
    </xdr:to>
    <xdr:sp macro="" textlink="">
      <xdr:nvSpPr>
        <xdr:cNvPr id="483" name="楕円 482"/>
        <xdr:cNvSpPr/>
      </xdr:nvSpPr>
      <xdr:spPr>
        <a:xfrm>
          <a:off x="10426700" y="167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94742</xdr:rowOff>
    </xdr:from>
    <xdr:ext cx="534377" cy="259045"/>
    <xdr:sp macro="" textlink="">
      <xdr:nvSpPr>
        <xdr:cNvPr id="484" name="土木費該当値テキスト"/>
        <xdr:cNvSpPr txBox="1"/>
      </xdr:nvSpPr>
      <xdr:spPr>
        <a:xfrm>
          <a:off x="10528300" y="167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119754</xdr:rowOff>
    </xdr:from>
    <xdr:to>
      <xdr:col>50</xdr:col>
      <xdr:colOff>165100</xdr:colOff>
      <xdr:row>98</xdr:row>
      <xdr:rowOff>49904</xdr:rowOff>
    </xdr:to>
    <xdr:sp macro="" textlink="">
      <xdr:nvSpPr>
        <xdr:cNvPr id="485" name="楕円 484"/>
        <xdr:cNvSpPr/>
      </xdr:nvSpPr>
      <xdr:spPr>
        <a:xfrm>
          <a:off x="9588500" y="167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41031</xdr:rowOff>
    </xdr:from>
    <xdr:ext cx="534377" cy="259045"/>
    <xdr:sp macro="" textlink="">
      <xdr:nvSpPr>
        <xdr:cNvPr id="486" name="テキスト ボックス 485"/>
        <xdr:cNvSpPr txBox="1"/>
      </xdr:nvSpPr>
      <xdr:spPr>
        <a:xfrm>
          <a:off x="9372111" y="168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116225</xdr:rowOff>
    </xdr:from>
    <xdr:to>
      <xdr:col>46</xdr:col>
      <xdr:colOff>38100</xdr:colOff>
      <xdr:row>98</xdr:row>
      <xdr:rowOff>46375</xdr:rowOff>
    </xdr:to>
    <xdr:sp macro="" textlink="">
      <xdr:nvSpPr>
        <xdr:cNvPr id="487" name="楕円 486"/>
        <xdr:cNvSpPr/>
      </xdr:nvSpPr>
      <xdr:spPr>
        <a:xfrm>
          <a:off x="8699500" y="1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62902</xdr:rowOff>
    </xdr:from>
    <xdr:ext cx="534377" cy="259045"/>
    <xdr:sp macro="" textlink="">
      <xdr:nvSpPr>
        <xdr:cNvPr id="488" name="テキスト ボックス 487"/>
        <xdr:cNvSpPr txBox="1"/>
      </xdr:nvSpPr>
      <xdr:spPr>
        <a:xfrm>
          <a:off x="8483111" y="165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119295</xdr:rowOff>
    </xdr:from>
    <xdr:to>
      <xdr:col>41</xdr:col>
      <xdr:colOff>101600</xdr:colOff>
      <xdr:row>98</xdr:row>
      <xdr:rowOff>49445</xdr:rowOff>
    </xdr:to>
    <xdr:sp macro="" textlink="">
      <xdr:nvSpPr>
        <xdr:cNvPr id="489" name="楕円 488"/>
        <xdr:cNvSpPr/>
      </xdr:nvSpPr>
      <xdr:spPr>
        <a:xfrm>
          <a:off x="7810500" y="167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40572</xdr:rowOff>
    </xdr:from>
    <xdr:ext cx="534377" cy="259045"/>
    <xdr:sp macro="" textlink="">
      <xdr:nvSpPr>
        <xdr:cNvPr id="490" name="テキスト ボックス 489"/>
        <xdr:cNvSpPr txBox="1"/>
      </xdr:nvSpPr>
      <xdr:spPr>
        <a:xfrm>
          <a:off x="7594111" y="168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120283</xdr:rowOff>
    </xdr:from>
    <xdr:to>
      <xdr:col>36</xdr:col>
      <xdr:colOff>165100</xdr:colOff>
      <xdr:row>98</xdr:row>
      <xdr:rowOff>50433</xdr:rowOff>
    </xdr:to>
    <xdr:sp macro="" textlink="">
      <xdr:nvSpPr>
        <xdr:cNvPr id="491" name="楕円 490"/>
        <xdr:cNvSpPr/>
      </xdr:nvSpPr>
      <xdr:spPr>
        <a:xfrm>
          <a:off x="6921500" y="167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41560</xdr:rowOff>
    </xdr:from>
    <xdr:ext cx="534377" cy="259045"/>
    <xdr:sp macro="" textlink="">
      <xdr:nvSpPr>
        <xdr:cNvPr id="492" name="テキスト ボックス 491"/>
        <xdr:cNvSpPr txBox="1"/>
      </xdr:nvSpPr>
      <xdr:spPr>
        <a:xfrm>
          <a:off x="6705111" y="168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35883</xdr:rowOff>
    </xdr:from>
    <xdr:to>
      <xdr:col>85</xdr:col>
      <xdr:colOff>127000</xdr:colOff>
      <xdr:row>37</xdr:row>
      <xdr:rowOff>46627</xdr:rowOff>
    </xdr:to>
    <xdr:cxnSp macro="">
      <xdr:nvCxnSpPr>
        <xdr:cNvPr id="524" name="直線コネクタ 523"/>
        <xdr:cNvCxnSpPr/>
      </xdr:nvCxnSpPr>
      <xdr:spPr>
        <a:xfrm flipV="1">
          <a:off x="15481300" y="637953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46627</xdr:rowOff>
    </xdr:from>
    <xdr:to>
      <xdr:col>81</xdr:col>
      <xdr:colOff>50800</xdr:colOff>
      <xdr:row>37</xdr:row>
      <xdr:rowOff>79937</xdr:rowOff>
    </xdr:to>
    <xdr:cxnSp macro="">
      <xdr:nvCxnSpPr>
        <xdr:cNvPr id="527" name="直線コネクタ 526"/>
        <xdr:cNvCxnSpPr/>
      </xdr:nvCxnSpPr>
      <xdr:spPr>
        <a:xfrm flipV="1">
          <a:off x="14592300" y="6390277"/>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80199</xdr:rowOff>
    </xdr:from>
    <xdr:to>
      <xdr:col>76</xdr:col>
      <xdr:colOff>114300</xdr:colOff>
      <xdr:row>37</xdr:row>
      <xdr:rowOff>79937</xdr:rowOff>
    </xdr:to>
    <xdr:cxnSp macro="">
      <xdr:nvCxnSpPr>
        <xdr:cNvPr id="530" name="直線コネクタ 529"/>
        <xdr:cNvCxnSpPr/>
      </xdr:nvCxnSpPr>
      <xdr:spPr>
        <a:xfrm>
          <a:off x="13703300" y="6252399"/>
          <a:ext cx="8890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2017</xdr:rowOff>
    </xdr:from>
    <xdr:to>
      <xdr:col>71</xdr:col>
      <xdr:colOff>177800</xdr:colOff>
      <xdr:row>36</xdr:row>
      <xdr:rowOff>80199</xdr:rowOff>
    </xdr:to>
    <xdr:cxnSp macro="">
      <xdr:nvCxnSpPr>
        <xdr:cNvPr id="533" name="直線コネクタ 532"/>
        <xdr:cNvCxnSpPr/>
      </xdr:nvCxnSpPr>
      <xdr:spPr>
        <a:xfrm>
          <a:off x="12814300" y="6002767"/>
          <a:ext cx="8890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156533</xdr:rowOff>
    </xdr:from>
    <xdr:to>
      <xdr:col>85</xdr:col>
      <xdr:colOff>177800</xdr:colOff>
      <xdr:row>37</xdr:row>
      <xdr:rowOff>86683</xdr:rowOff>
    </xdr:to>
    <xdr:sp macro="" textlink="">
      <xdr:nvSpPr>
        <xdr:cNvPr id="543" name="楕円 542"/>
        <xdr:cNvSpPr/>
      </xdr:nvSpPr>
      <xdr:spPr>
        <a:xfrm>
          <a:off x="16268700" y="6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134960</xdr:rowOff>
    </xdr:from>
    <xdr:ext cx="534377" cy="259045"/>
    <xdr:sp macro="" textlink="">
      <xdr:nvSpPr>
        <xdr:cNvPr id="544" name="消防費該当値テキスト"/>
        <xdr:cNvSpPr txBox="1"/>
      </xdr:nvSpPr>
      <xdr:spPr>
        <a:xfrm>
          <a:off x="16370300" y="63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167277</xdr:rowOff>
    </xdr:from>
    <xdr:to>
      <xdr:col>81</xdr:col>
      <xdr:colOff>101600</xdr:colOff>
      <xdr:row>37</xdr:row>
      <xdr:rowOff>97427</xdr:rowOff>
    </xdr:to>
    <xdr:sp macro="" textlink="">
      <xdr:nvSpPr>
        <xdr:cNvPr id="545" name="楕円 544"/>
        <xdr:cNvSpPr/>
      </xdr:nvSpPr>
      <xdr:spPr>
        <a:xfrm>
          <a:off x="1543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88554</xdr:rowOff>
    </xdr:from>
    <xdr:ext cx="534377" cy="259045"/>
    <xdr:sp macro="" textlink="">
      <xdr:nvSpPr>
        <xdr:cNvPr id="546" name="テキスト ボックス 545"/>
        <xdr:cNvSpPr txBox="1"/>
      </xdr:nvSpPr>
      <xdr:spPr>
        <a:xfrm>
          <a:off x="15214111" y="64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29137</xdr:rowOff>
    </xdr:from>
    <xdr:to>
      <xdr:col>76</xdr:col>
      <xdr:colOff>165100</xdr:colOff>
      <xdr:row>37</xdr:row>
      <xdr:rowOff>130737</xdr:rowOff>
    </xdr:to>
    <xdr:sp macro="" textlink="">
      <xdr:nvSpPr>
        <xdr:cNvPr id="547" name="楕円 546"/>
        <xdr:cNvSpPr/>
      </xdr:nvSpPr>
      <xdr:spPr>
        <a:xfrm>
          <a:off x="14541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121864</xdr:rowOff>
    </xdr:from>
    <xdr:ext cx="534377" cy="259045"/>
    <xdr:sp macro="" textlink="">
      <xdr:nvSpPr>
        <xdr:cNvPr id="548" name="テキスト ボックス 547"/>
        <xdr:cNvSpPr txBox="1"/>
      </xdr:nvSpPr>
      <xdr:spPr>
        <a:xfrm>
          <a:off x="14325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29399</xdr:rowOff>
    </xdr:from>
    <xdr:to>
      <xdr:col>72</xdr:col>
      <xdr:colOff>38100</xdr:colOff>
      <xdr:row>36</xdr:row>
      <xdr:rowOff>130999</xdr:rowOff>
    </xdr:to>
    <xdr:sp macro="" textlink="">
      <xdr:nvSpPr>
        <xdr:cNvPr id="549" name="楕円 548"/>
        <xdr:cNvSpPr/>
      </xdr:nvSpPr>
      <xdr:spPr>
        <a:xfrm>
          <a:off x="13652500" y="6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147526</xdr:rowOff>
    </xdr:from>
    <xdr:ext cx="534377" cy="259045"/>
    <xdr:sp macro="" textlink="">
      <xdr:nvSpPr>
        <xdr:cNvPr id="550" name="テキスト ボックス 549"/>
        <xdr:cNvSpPr txBox="1"/>
      </xdr:nvSpPr>
      <xdr:spPr>
        <a:xfrm>
          <a:off x="13436111" y="5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122667</xdr:rowOff>
    </xdr:from>
    <xdr:to>
      <xdr:col>67</xdr:col>
      <xdr:colOff>101600</xdr:colOff>
      <xdr:row>35</xdr:row>
      <xdr:rowOff>52817</xdr:rowOff>
    </xdr:to>
    <xdr:sp macro="" textlink="">
      <xdr:nvSpPr>
        <xdr:cNvPr id="551" name="楕円 550"/>
        <xdr:cNvSpPr/>
      </xdr:nvSpPr>
      <xdr:spPr>
        <a:xfrm>
          <a:off x="12763500" y="59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69344</xdr:rowOff>
    </xdr:from>
    <xdr:ext cx="534377" cy="259045"/>
    <xdr:sp macro="" textlink="">
      <xdr:nvSpPr>
        <xdr:cNvPr id="552" name="テキスト ボックス 551"/>
        <xdr:cNvSpPr txBox="1"/>
      </xdr:nvSpPr>
      <xdr:spPr>
        <a:xfrm>
          <a:off x="12547111" y="57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155419</xdr:rowOff>
    </xdr:from>
    <xdr:to>
      <xdr:col>85</xdr:col>
      <xdr:colOff>127000</xdr:colOff>
      <xdr:row>55</xdr:row>
      <xdr:rowOff>163550</xdr:rowOff>
    </xdr:to>
    <xdr:cxnSp macro="">
      <xdr:nvCxnSpPr>
        <xdr:cNvPr id="584" name="直線コネクタ 583"/>
        <xdr:cNvCxnSpPr/>
      </xdr:nvCxnSpPr>
      <xdr:spPr>
        <a:xfrm>
          <a:off x="15481300" y="9242269"/>
          <a:ext cx="838200" cy="3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155419</xdr:rowOff>
    </xdr:from>
    <xdr:to>
      <xdr:col>81</xdr:col>
      <xdr:colOff>50800</xdr:colOff>
      <xdr:row>56</xdr:row>
      <xdr:rowOff>131383</xdr:rowOff>
    </xdr:to>
    <xdr:cxnSp macro="">
      <xdr:nvCxnSpPr>
        <xdr:cNvPr id="587" name="直線コネクタ 586"/>
        <xdr:cNvCxnSpPr/>
      </xdr:nvCxnSpPr>
      <xdr:spPr>
        <a:xfrm flipV="1">
          <a:off x="14592300" y="9242269"/>
          <a:ext cx="889000" cy="4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155484</xdr:rowOff>
    </xdr:from>
    <xdr:to>
      <xdr:col>76</xdr:col>
      <xdr:colOff>114300</xdr:colOff>
      <xdr:row>56</xdr:row>
      <xdr:rowOff>131383</xdr:rowOff>
    </xdr:to>
    <xdr:cxnSp macro="">
      <xdr:nvCxnSpPr>
        <xdr:cNvPr id="590" name="直線コネクタ 589"/>
        <xdr:cNvCxnSpPr/>
      </xdr:nvCxnSpPr>
      <xdr:spPr>
        <a:xfrm>
          <a:off x="13703300" y="9413784"/>
          <a:ext cx="889000" cy="3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155484</xdr:rowOff>
    </xdr:from>
    <xdr:to>
      <xdr:col>71</xdr:col>
      <xdr:colOff>177800</xdr:colOff>
      <xdr:row>56</xdr:row>
      <xdr:rowOff>80666</xdr:rowOff>
    </xdr:to>
    <xdr:cxnSp macro="">
      <xdr:nvCxnSpPr>
        <xdr:cNvPr id="593" name="直線コネクタ 592"/>
        <xdr:cNvCxnSpPr/>
      </xdr:nvCxnSpPr>
      <xdr:spPr>
        <a:xfrm flipV="1">
          <a:off x="12814300" y="9413784"/>
          <a:ext cx="889000" cy="2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112750</xdr:rowOff>
    </xdr:from>
    <xdr:to>
      <xdr:col>85</xdr:col>
      <xdr:colOff>177800</xdr:colOff>
      <xdr:row>56</xdr:row>
      <xdr:rowOff>42900</xdr:rowOff>
    </xdr:to>
    <xdr:sp macro="" textlink="">
      <xdr:nvSpPr>
        <xdr:cNvPr id="603" name="楕円 602"/>
        <xdr:cNvSpPr/>
      </xdr:nvSpPr>
      <xdr:spPr>
        <a:xfrm>
          <a:off x="16268700" y="95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135627</xdr:rowOff>
    </xdr:from>
    <xdr:ext cx="534377" cy="259045"/>
    <xdr:sp macro="" textlink="">
      <xdr:nvSpPr>
        <xdr:cNvPr id="604" name="教育費該当値テキスト"/>
        <xdr:cNvSpPr txBox="1"/>
      </xdr:nvSpPr>
      <xdr:spPr>
        <a:xfrm>
          <a:off x="16370300" y="93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104619</xdr:rowOff>
    </xdr:from>
    <xdr:to>
      <xdr:col>81</xdr:col>
      <xdr:colOff>101600</xdr:colOff>
      <xdr:row>54</xdr:row>
      <xdr:rowOff>34769</xdr:rowOff>
    </xdr:to>
    <xdr:sp macro="" textlink="">
      <xdr:nvSpPr>
        <xdr:cNvPr id="605" name="楕円 604"/>
        <xdr:cNvSpPr/>
      </xdr:nvSpPr>
      <xdr:spPr>
        <a:xfrm>
          <a:off x="15430500" y="9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51296</xdr:rowOff>
    </xdr:from>
    <xdr:ext cx="599010" cy="259045"/>
    <xdr:sp macro="" textlink="">
      <xdr:nvSpPr>
        <xdr:cNvPr id="606" name="テキスト ボックス 605"/>
        <xdr:cNvSpPr txBox="1"/>
      </xdr:nvSpPr>
      <xdr:spPr>
        <a:xfrm>
          <a:off x="15181795" y="896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80583</xdr:rowOff>
    </xdr:from>
    <xdr:to>
      <xdr:col>76</xdr:col>
      <xdr:colOff>165100</xdr:colOff>
      <xdr:row>57</xdr:row>
      <xdr:rowOff>10733</xdr:rowOff>
    </xdr:to>
    <xdr:sp macro="" textlink="">
      <xdr:nvSpPr>
        <xdr:cNvPr id="607" name="楕円 606"/>
        <xdr:cNvSpPr/>
      </xdr:nvSpPr>
      <xdr:spPr>
        <a:xfrm>
          <a:off x="14541500" y="96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27260</xdr:rowOff>
    </xdr:from>
    <xdr:ext cx="534377" cy="259045"/>
    <xdr:sp macro="" textlink="">
      <xdr:nvSpPr>
        <xdr:cNvPr id="608" name="テキスト ボックス 607"/>
        <xdr:cNvSpPr txBox="1"/>
      </xdr:nvSpPr>
      <xdr:spPr>
        <a:xfrm>
          <a:off x="14325111" y="94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104684</xdr:rowOff>
    </xdr:from>
    <xdr:to>
      <xdr:col>72</xdr:col>
      <xdr:colOff>38100</xdr:colOff>
      <xdr:row>55</xdr:row>
      <xdr:rowOff>34834</xdr:rowOff>
    </xdr:to>
    <xdr:sp macro="" textlink="">
      <xdr:nvSpPr>
        <xdr:cNvPr id="609" name="楕円 608"/>
        <xdr:cNvSpPr/>
      </xdr:nvSpPr>
      <xdr:spPr>
        <a:xfrm>
          <a:off x="13652500" y="93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51361</xdr:rowOff>
    </xdr:from>
    <xdr:ext cx="599010" cy="259045"/>
    <xdr:sp macro="" textlink="">
      <xdr:nvSpPr>
        <xdr:cNvPr id="610" name="テキスト ボックス 609"/>
        <xdr:cNvSpPr txBox="1"/>
      </xdr:nvSpPr>
      <xdr:spPr>
        <a:xfrm>
          <a:off x="13403795" y="913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29866</xdr:rowOff>
    </xdr:from>
    <xdr:to>
      <xdr:col>67</xdr:col>
      <xdr:colOff>101600</xdr:colOff>
      <xdr:row>56</xdr:row>
      <xdr:rowOff>131466</xdr:rowOff>
    </xdr:to>
    <xdr:sp macro="" textlink="">
      <xdr:nvSpPr>
        <xdr:cNvPr id="611" name="楕円 610"/>
        <xdr:cNvSpPr/>
      </xdr:nvSpPr>
      <xdr:spPr>
        <a:xfrm>
          <a:off x="12763500" y="96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147993</xdr:rowOff>
    </xdr:from>
    <xdr:ext cx="534377" cy="259045"/>
    <xdr:sp macro="" textlink="">
      <xdr:nvSpPr>
        <xdr:cNvPr id="612" name="テキスト ボックス 611"/>
        <xdr:cNvSpPr txBox="1"/>
      </xdr:nvSpPr>
      <xdr:spPr>
        <a:xfrm>
          <a:off x="12547111" y="94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99501</xdr:rowOff>
    </xdr:from>
    <xdr:to>
      <xdr:col>85</xdr:col>
      <xdr:colOff>127000</xdr:colOff>
      <xdr:row>78</xdr:row>
      <xdr:rowOff>118684</xdr:rowOff>
    </xdr:to>
    <xdr:cxnSp macro="">
      <xdr:nvCxnSpPr>
        <xdr:cNvPr id="639" name="直線コネクタ 638"/>
        <xdr:cNvCxnSpPr/>
      </xdr:nvCxnSpPr>
      <xdr:spPr>
        <a:xfrm flipV="1">
          <a:off x="15481300" y="13472601"/>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118684</xdr:rowOff>
    </xdr:from>
    <xdr:to>
      <xdr:col>81</xdr:col>
      <xdr:colOff>50800</xdr:colOff>
      <xdr:row>78</xdr:row>
      <xdr:rowOff>126333</xdr:rowOff>
    </xdr:to>
    <xdr:cxnSp macro="">
      <xdr:nvCxnSpPr>
        <xdr:cNvPr id="642" name="直線コネクタ 641"/>
        <xdr:cNvCxnSpPr/>
      </xdr:nvCxnSpPr>
      <xdr:spPr>
        <a:xfrm flipV="1">
          <a:off x="14592300" y="1349178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120721</xdr:rowOff>
    </xdr:from>
    <xdr:to>
      <xdr:col>76</xdr:col>
      <xdr:colOff>114300</xdr:colOff>
      <xdr:row>78</xdr:row>
      <xdr:rowOff>126333</xdr:rowOff>
    </xdr:to>
    <xdr:cxnSp macro="">
      <xdr:nvCxnSpPr>
        <xdr:cNvPr id="645" name="直線コネクタ 644"/>
        <xdr:cNvCxnSpPr/>
      </xdr:nvCxnSpPr>
      <xdr:spPr>
        <a:xfrm>
          <a:off x="13703300" y="1349382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120721</xdr:rowOff>
    </xdr:from>
    <xdr:to>
      <xdr:col>71</xdr:col>
      <xdr:colOff>177800</xdr:colOff>
      <xdr:row>78</xdr:row>
      <xdr:rowOff>125803</xdr:rowOff>
    </xdr:to>
    <xdr:cxnSp macro="">
      <xdr:nvCxnSpPr>
        <xdr:cNvPr id="648" name="直線コネクタ 647"/>
        <xdr:cNvCxnSpPr/>
      </xdr:nvCxnSpPr>
      <xdr:spPr>
        <a:xfrm flipV="1">
          <a:off x="12814300" y="13493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48701</xdr:rowOff>
    </xdr:from>
    <xdr:to>
      <xdr:col>85</xdr:col>
      <xdr:colOff>177800</xdr:colOff>
      <xdr:row>78</xdr:row>
      <xdr:rowOff>150301</xdr:rowOff>
    </xdr:to>
    <xdr:sp macro="" textlink="">
      <xdr:nvSpPr>
        <xdr:cNvPr id="658" name="楕円 657"/>
        <xdr:cNvSpPr/>
      </xdr:nvSpPr>
      <xdr:spPr>
        <a:xfrm>
          <a:off x="16268700" y="134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8078</xdr:rowOff>
    </xdr:from>
    <xdr:ext cx="534377" cy="259045"/>
    <xdr:sp macro="" textlink="">
      <xdr:nvSpPr>
        <xdr:cNvPr id="659" name="災害復旧費該当値テキスト"/>
        <xdr:cNvSpPr txBox="1"/>
      </xdr:nvSpPr>
      <xdr:spPr>
        <a:xfrm>
          <a:off x="16370300" y="132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67884</xdr:rowOff>
    </xdr:from>
    <xdr:to>
      <xdr:col>81</xdr:col>
      <xdr:colOff>101600</xdr:colOff>
      <xdr:row>78</xdr:row>
      <xdr:rowOff>169484</xdr:rowOff>
    </xdr:to>
    <xdr:sp macro="" textlink="">
      <xdr:nvSpPr>
        <xdr:cNvPr id="660" name="楕円 659"/>
        <xdr:cNvSpPr/>
      </xdr:nvSpPr>
      <xdr:spPr>
        <a:xfrm>
          <a:off x="15430500" y="134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14561</xdr:rowOff>
    </xdr:from>
    <xdr:ext cx="469744" cy="259045"/>
    <xdr:sp macro="" textlink="">
      <xdr:nvSpPr>
        <xdr:cNvPr id="661" name="テキスト ボックス 660"/>
        <xdr:cNvSpPr txBox="1"/>
      </xdr:nvSpPr>
      <xdr:spPr>
        <a:xfrm>
          <a:off x="15246428" y="132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75533</xdr:rowOff>
    </xdr:from>
    <xdr:to>
      <xdr:col>76</xdr:col>
      <xdr:colOff>165100</xdr:colOff>
      <xdr:row>79</xdr:row>
      <xdr:rowOff>5683</xdr:rowOff>
    </xdr:to>
    <xdr:sp macro="" textlink="">
      <xdr:nvSpPr>
        <xdr:cNvPr id="662" name="楕円 661"/>
        <xdr:cNvSpPr/>
      </xdr:nvSpPr>
      <xdr:spPr>
        <a:xfrm>
          <a:off x="145415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22210</xdr:rowOff>
    </xdr:from>
    <xdr:ext cx="469744" cy="259045"/>
    <xdr:sp macro="" textlink="">
      <xdr:nvSpPr>
        <xdr:cNvPr id="663" name="テキスト ボックス 662"/>
        <xdr:cNvSpPr txBox="1"/>
      </xdr:nvSpPr>
      <xdr:spPr>
        <a:xfrm>
          <a:off x="14357428" y="132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69921</xdr:rowOff>
    </xdr:from>
    <xdr:to>
      <xdr:col>72</xdr:col>
      <xdr:colOff>38100</xdr:colOff>
      <xdr:row>79</xdr:row>
      <xdr:rowOff>71</xdr:rowOff>
    </xdr:to>
    <xdr:sp macro="" textlink="">
      <xdr:nvSpPr>
        <xdr:cNvPr id="664" name="楕円 663"/>
        <xdr:cNvSpPr/>
      </xdr:nvSpPr>
      <xdr:spPr>
        <a:xfrm>
          <a:off x="13652500" y="134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16598</xdr:rowOff>
    </xdr:from>
    <xdr:ext cx="469744" cy="259045"/>
    <xdr:sp macro="" textlink="">
      <xdr:nvSpPr>
        <xdr:cNvPr id="665" name="テキスト ボックス 664"/>
        <xdr:cNvSpPr txBox="1"/>
      </xdr:nvSpPr>
      <xdr:spPr>
        <a:xfrm>
          <a:off x="13468428" y="1321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75003</xdr:rowOff>
    </xdr:from>
    <xdr:to>
      <xdr:col>67</xdr:col>
      <xdr:colOff>101600</xdr:colOff>
      <xdr:row>79</xdr:row>
      <xdr:rowOff>5153</xdr:rowOff>
    </xdr:to>
    <xdr:sp macro="" textlink="">
      <xdr:nvSpPr>
        <xdr:cNvPr id="666" name="楕円 665"/>
        <xdr:cNvSpPr/>
      </xdr:nvSpPr>
      <xdr:spPr>
        <a:xfrm>
          <a:off x="12763500" y="134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21680</xdr:rowOff>
    </xdr:from>
    <xdr:ext cx="469744" cy="259045"/>
    <xdr:sp macro="" textlink="">
      <xdr:nvSpPr>
        <xdr:cNvPr id="667" name="テキスト ボックス 666"/>
        <xdr:cNvSpPr txBox="1"/>
      </xdr:nvSpPr>
      <xdr:spPr>
        <a:xfrm>
          <a:off x="12579428" y="1322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45768</xdr:rowOff>
    </xdr:from>
    <xdr:to>
      <xdr:col>85</xdr:col>
      <xdr:colOff>127000</xdr:colOff>
      <xdr:row>94</xdr:row>
      <xdr:rowOff>83638</xdr:rowOff>
    </xdr:to>
    <xdr:cxnSp macro="">
      <xdr:nvCxnSpPr>
        <xdr:cNvPr id="698" name="直線コネクタ 697"/>
        <xdr:cNvCxnSpPr/>
      </xdr:nvCxnSpPr>
      <xdr:spPr>
        <a:xfrm flipV="1">
          <a:off x="15481300" y="16162068"/>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73003</xdr:rowOff>
    </xdr:from>
    <xdr:to>
      <xdr:col>81</xdr:col>
      <xdr:colOff>50800</xdr:colOff>
      <xdr:row>94</xdr:row>
      <xdr:rowOff>83638</xdr:rowOff>
    </xdr:to>
    <xdr:cxnSp macro="">
      <xdr:nvCxnSpPr>
        <xdr:cNvPr id="701" name="直線コネクタ 700"/>
        <xdr:cNvCxnSpPr/>
      </xdr:nvCxnSpPr>
      <xdr:spPr>
        <a:xfrm>
          <a:off x="14592300" y="16189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73003</xdr:rowOff>
    </xdr:from>
    <xdr:to>
      <xdr:col>76</xdr:col>
      <xdr:colOff>114300</xdr:colOff>
      <xdr:row>94</xdr:row>
      <xdr:rowOff>107065</xdr:rowOff>
    </xdr:to>
    <xdr:cxnSp macro="">
      <xdr:nvCxnSpPr>
        <xdr:cNvPr id="704" name="直線コネクタ 703"/>
        <xdr:cNvCxnSpPr/>
      </xdr:nvCxnSpPr>
      <xdr:spPr>
        <a:xfrm flipV="1">
          <a:off x="13703300" y="16189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80363</xdr:rowOff>
    </xdr:from>
    <xdr:to>
      <xdr:col>71</xdr:col>
      <xdr:colOff>177800</xdr:colOff>
      <xdr:row>94</xdr:row>
      <xdr:rowOff>107065</xdr:rowOff>
    </xdr:to>
    <xdr:cxnSp macro="">
      <xdr:nvCxnSpPr>
        <xdr:cNvPr id="707" name="直線コネクタ 706"/>
        <xdr:cNvCxnSpPr/>
      </xdr:nvCxnSpPr>
      <xdr:spPr>
        <a:xfrm>
          <a:off x="12814300" y="1619666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166418</xdr:rowOff>
    </xdr:from>
    <xdr:to>
      <xdr:col>85</xdr:col>
      <xdr:colOff>177800</xdr:colOff>
      <xdr:row>94</xdr:row>
      <xdr:rowOff>96568</xdr:rowOff>
    </xdr:to>
    <xdr:sp macro="" textlink="">
      <xdr:nvSpPr>
        <xdr:cNvPr id="717" name="楕円 716"/>
        <xdr:cNvSpPr/>
      </xdr:nvSpPr>
      <xdr:spPr>
        <a:xfrm>
          <a:off x="16268700" y="161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17845</xdr:rowOff>
    </xdr:from>
    <xdr:ext cx="534377" cy="259045"/>
    <xdr:sp macro="" textlink="">
      <xdr:nvSpPr>
        <xdr:cNvPr id="718" name="公債費該当値テキスト"/>
        <xdr:cNvSpPr txBox="1"/>
      </xdr:nvSpPr>
      <xdr:spPr>
        <a:xfrm>
          <a:off x="16370300" y="159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32838</xdr:rowOff>
    </xdr:from>
    <xdr:to>
      <xdr:col>81</xdr:col>
      <xdr:colOff>101600</xdr:colOff>
      <xdr:row>94</xdr:row>
      <xdr:rowOff>134438</xdr:rowOff>
    </xdr:to>
    <xdr:sp macro="" textlink="">
      <xdr:nvSpPr>
        <xdr:cNvPr id="719" name="楕円 718"/>
        <xdr:cNvSpPr/>
      </xdr:nvSpPr>
      <xdr:spPr>
        <a:xfrm>
          <a:off x="15430500" y="161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150965</xdr:rowOff>
    </xdr:from>
    <xdr:ext cx="534377" cy="259045"/>
    <xdr:sp macro="" textlink="">
      <xdr:nvSpPr>
        <xdr:cNvPr id="720" name="テキスト ボックス 719"/>
        <xdr:cNvSpPr txBox="1"/>
      </xdr:nvSpPr>
      <xdr:spPr>
        <a:xfrm>
          <a:off x="15214111" y="159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22203</xdr:rowOff>
    </xdr:from>
    <xdr:to>
      <xdr:col>76</xdr:col>
      <xdr:colOff>165100</xdr:colOff>
      <xdr:row>94</xdr:row>
      <xdr:rowOff>123803</xdr:rowOff>
    </xdr:to>
    <xdr:sp macro="" textlink="">
      <xdr:nvSpPr>
        <xdr:cNvPr id="721" name="楕円 720"/>
        <xdr:cNvSpPr/>
      </xdr:nvSpPr>
      <xdr:spPr>
        <a:xfrm>
          <a:off x="14541500" y="161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140330</xdr:rowOff>
    </xdr:from>
    <xdr:ext cx="534377" cy="259045"/>
    <xdr:sp macro="" textlink="">
      <xdr:nvSpPr>
        <xdr:cNvPr id="722" name="テキスト ボックス 721"/>
        <xdr:cNvSpPr txBox="1"/>
      </xdr:nvSpPr>
      <xdr:spPr>
        <a:xfrm>
          <a:off x="14325111" y="159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56265</xdr:rowOff>
    </xdr:from>
    <xdr:to>
      <xdr:col>72</xdr:col>
      <xdr:colOff>38100</xdr:colOff>
      <xdr:row>94</xdr:row>
      <xdr:rowOff>157865</xdr:rowOff>
    </xdr:to>
    <xdr:sp macro="" textlink="">
      <xdr:nvSpPr>
        <xdr:cNvPr id="723" name="楕円 722"/>
        <xdr:cNvSpPr/>
      </xdr:nvSpPr>
      <xdr:spPr>
        <a:xfrm>
          <a:off x="136525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2942</xdr:rowOff>
    </xdr:from>
    <xdr:ext cx="534377" cy="259045"/>
    <xdr:sp macro="" textlink="">
      <xdr:nvSpPr>
        <xdr:cNvPr id="724" name="テキスト ボックス 723"/>
        <xdr:cNvSpPr txBox="1"/>
      </xdr:nvSpPr>
      <xdr:spPr>
        <a:xfrm>
          <a:off x="13436111" y="159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29563</xdr:rowOff>
    </xdr:from>
    <xdr:to>
      <xdr:col>67</xdr:col>
      <xdr:colOff>101600</xdr:colOff>
      <xdr:row>94</xdr:row>
      <xdr:rowOff>131163</xdr:rowOff>
    </xdr:to>
    <xdr:sp macro="" textlink="">
      <xdr:nvSpPr>
        <xdr:cNvPr id="725" name="楕円 724"/>
        <xdr:cNvSpPr/>
      </xdr:nvSpPr>
      <xdr:spPr>
        <a:xfrm>
          <a:off x="12763500" y="161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147690</xdr:rowOff>
    </xdr:from>
    <xdr:ext cx="534377" cy="259045"/>
    <xdr:sp macro="" textlink="">
      <xdr:nvSpPr>
        <xdr:cNvPr id="726" name="テキスト ボックス 725"/>
        <xdr:cNvSpPr txBox="1"/>
      </xdr:nvSpPr>
      <xdr:spPr>
        <a:xfrm>
          <a:off x="12547111" y="159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155375</xdr:rowOff>
    </xdr:from>
    <xdr:to>
      <xdr:col>116</xdr:col>
      <xdr:colOff>62864</xdr:colOff>
      <xdr:row>39</xdr:row>
      <xdr:rowOff>98878</xdr:rowOff>
    </xdr:to>
    <xdr:cxnSp macro="">
      <xdr:nvCxnSpPr>
        <xdr:cNvPr id="752" name="直線コネクタ 751"/>
        <xdr:cNvCxnSpPr/>
      </xdr:nvCxnSpPr>
      <xdr:spPr>
        <a:xfrm flipV="1">
          <a:off x="22159595" y="6499025"/>
          <a:ext cx="1269" cy="28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147627</xdr:rowOff>
    </xdr:from>
    <xdr:ext cx="249299" cy="259045"/>
    <xdr:sp macro="" textlink="">
      <xdr:nvSpPr>
        <xdr:cNvPr id="753" name="諸支出金最小値テキスト"/>
        <xdr:cNvSpPr txBox="1"/>
      </xdr:nvSpPr>
      <xdr:spPr>
        <a:xfrm>
          <a:off x="22212300" y="683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102052</xdr:rowOff>
    </xdr:from>
    <xdr:ext cx="469744" cy="259045"/>
    <xdr:sp macro="" textlink="">
      <xdr:nvSpPr>
        <xdr:cNvPr id="755" name="諸支出金最大値テキスト"/>
        <xdr:cNvSpPr txBox="1"/>
      </xdr:nvSpPr>
      <xdr:spPr>
        <a:xfrm>
          <a:off x="22212300" y="62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155375</xdr:rowOff>
    </xdr:from>
    <xdr:to>
      <xdr:col>116</xdr:col>
      <xdr:colOff>152400</xdr:colOff>
      <xdr:row>37</xdr:row>
      <xdr:rowOff>155375</xdr:rowOff>
    </xdr:to>
    <xdr:cxnSp macro="">
      <xdr:nvCxnSpPr>
        <xdr:cNvPr id="756" name="直線コネクタ 755"/>
        <xdr:cNvCxnSpPr/>
      </xdr:nvCxnSpPr>
      <xdr:spPr>
        <a:xfrm>
          <a:off x="22072600" y="64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65078</xdr:rowOff>
    </xdr:from>
    <xdr:ext cx="313932" cy="259045"/>
    <xdr:sp macro="" textlink="">
      <xdr:nvSpPr>
        <xdr:cNvPr id="758" name="諸支出金平均値テキスト"/>
        <xdr:cNvSpPr txBox="1"/>
      </xdr:nvSpPr>
      <xdr:spPr>
        <a:xfrm>
          <a:off x="22212300" y="65801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42201</xdr:rowOff>
    </xdr:from>
    <xdr:to>
      <xdr:col>116</xdr:col>
      <xdr:colOff>114300</xdr:colOff>
      <xdr:row>39</xdr:row>
      <xdr:rowOff>143801</xdr:rowOff>
    </xdr:to>
    <xdr:sp macro="" textlink="">
      <xdr:nvSpPr>
        <xdr:cNvPr id="759" name="フローチャート: 判断 758"/>
        <xdr:cNvSpPr/>
      </xdr:nvSpPr>
      <xdr:spPr>
        <a:xfrm>
          <a:off x="221107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41221</xdr:rowOff>
    </xdr:from>
    <xdr:to>
      <xdr:col>112</xdr:col>
      <xdr:colOff>38100</xdr:colOff>
      <xdr:row>39</xdr:row>
      <xdr:rowOff>142821</xdr:rowOff>
    </xdr:to>
    <xdr:sp macro="" textlink="">
      <xdr:nvSpPr>
        <xdr:cNvPr id="761" name="フローチャート: 判断 760"/>
        <xdr:cNvSpPr/>
      </xdr:nvSpPr>
      <xdr:spPr>
        <a:xfrm>
          <a:off x="21272500" y="672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159348</xdr:rowOff>
    </xdr:from>
    <xdr:ext cx="313932" cy="259045"/>
    <xdr:sp macro="" textlink="">
      <xdr:nvSpPr>
        <xdr:cNvPr id="762" name="テキスト ボックス 761"/>
        <xdr:cNvSpPr txBox="1"/>
      </xdr:nvSpPr>
      <xdr:spPr>
        <a:xfrm>
          <a:off x="21166333" y="6502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64" name="フローチャート: 判断 763"/>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65" name="テキスト ボックス 764"/>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108022</xdr:rowOff>
    </xdr:from>
    <xdr:to>
      <xdr:col>102</xdr:col>
      <xdr:colOff>114300</xdr:colOff>
      <xdr:row>39</xdr:row>
      <xdr:rowOff>98878</xdr:rowOff>
    </xdr:to>
    <xdr:cxnSp macro="">
      <xdr:nvCxnSpPr>
        <xdr:cNvPr id="766" name="直線コネクタ 765"/>
        <xdr:cNvCxnSpPr/>
      </xdr:nvCxnSpPr>
      <xdr:spPr>
        <a:xfrm>
          <a:off x="18656300" y="5251522"/>
          <a:ext cx="889000" cy="15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42201</xdr:rowOff>
    </xdr:from>
    <xdr:to>
      <xdr:col>102</xdr:col>
      <xdr:colOff>165100</xdr:colOff>
      <xdr:row>39</xdr:row>
      <xdr:rowOff>143801</xdr:rowOff>
    </xdr:to>
    <xdr:sp macro="" textlink="">
      <xdr:nvSpPr>
        <xdr:cNvPr id="767" name="フローチャート: 判断 766"/>
        <xdr:cNvSpPr/>
      </xdr:nvSpPr>
      <xdr:spPr>
        <a:xfrm>
          <a:off x="194945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160328</xdr:rowOff>
    </xdr:from>
    <xdr:ext cx="313932" cy="259045"/>
    <xdr:sp macro="" textlink="">
      <xdr:nvSpPr>
        <xdr:cNvPr id="768" name="テキスト ボックス 767"/>
        <xdr:cNvSpPr txBox="1"/>
      </xdr:nvSpPr>
      <xdr:spPr>
        <a:xfrm>
          <a:off x="19388333" y="6503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7910</xdr:rowOff>
    </xdr:from>
    <xdr:to>
      <xdr:col>98</xdr:col>
      <xdr:colOff>38100</xdr:colOff>
      <xdr:row>39</xdr:row>
      <xdr:rowOff>109510</xdr:rowOff>
    </xdr:to>
    <xdr:sp macro="" textlink="">
      <xdr:nvSpPr>
        <xdr:cNvPr id="769" name="フローチャート: 判断 768"/>
        <xdr:cNvSpPr/>
      </xdr:nvSpPr>
      <xdr:spPr>
        <a:xfrm>
          <a:off x="18605500" y="66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100637</xdr:rowOff>
    </xdr:from>
    <xdr:ext cx="378565" cy="259045"/>
    <xdr:sp macro="" textlink="">
      <xdr:nvSpPr>
        <xdr:cNvPr id="770" name="テキスト ボックス 769"/>
        <xdr:cNvSpPr txBox="1"/>
      </xdr:nvSpPr>
      <xdr:spPr>
        <a:xfrm>
          <a:off x="18467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20627</xdr:rowOff>
    </xdr:from>
    <xdr:ext cx="249299" cy="259045"/>
    <xdr:sp macro="" textlink="">
      <xdr:nvSpPr>
        <xdr:cNvPr id="777" name="諸支出金該当値テキスト"/>
        <xdr:cNvSpPr txBox="1"/>
      </xdr:nvSpPr>
      <xdr:spPr>
        <a:xfrm>
          <a:off x="22212300" y="6707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57222</xdr:rowOff>
    </xdr:from>
    <xdr:to>
      <xdr:col>98</xdr:col>
      <xdr:colOff>38100</xdr:colOff>
      <xdr:row>30</xdr:row>
      <xdr:rowOff>158822</xdr:rowOff>
    </xdr:to>
    <xdr:sp macro="" textlink="">
      <xdr:nvSpPr>
        <xdr:cNvPr id="784" name="楕円 783"/>
        <xdr:cNvSpPr/>
      </xdr:nvSpPr>
      <xdr:spPr>
        <a:xfrm>
          <a:off x="18605500" y="5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3899</xdr:rowOff>
    </xdr:from>
    <xdr:ext cx="469744" cy="259045"/>
    <xdr:sp macro="" textlink="">
      <xdr:nvSpPr>
        <xdr:cNvPr id="785" name="テキスト ボックス 784"/>
        <xdr:cNvSpPr txBox="1"/>
      </xdr:nvSpPr>
      <xdr:spPr>
        <a:xfrm>
          <a:off x="18421428" y="49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民生費は、対象児童数の増加による児童発達支援事業費の増や、後期高齢者医療事業費の増等の影響により、前年度と比べ住民一人当たり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182,632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円の減となり、類似団体内平均と比較して</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円低い状況にある。前年度からの減少理由として、企業立地支援事業費が皆減したことがあげられる。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87,059</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32,247</a:t>
          </a:r>
          <a:r>
            <a:rPr kumimoji="1" lang="ja-JP" altLang="en-US" sz="1300">
              <a:latin typeface="ＭＳ Ｐゴシック" panose="020B0600070205080204" pitchFamily="50" charset="-128"/>
              <a:ea typeface="ＭＳ Ｐゴシック" panose="020B0600070205080204" pitchFamily="50" charset="-128"/>
            </a:rPr>
            <a:t>円の減となったが、類似団体内平均値と比較して</a:t>
          </a:r>
          <a:r>
            <a:rPr kumimoji="1" lang="en-US" altLang="ja-JP" sz="1300">
              <a:latin typeface="ＭＳ Ｐゴシック" panose="020B0600070205080204" pitchFamily="50" charset="-128"/>
              <a:ea typeface="ＭＳ Ｐゴシック" panose="020B0600070205080204" pitchFamily="50" charset="-128"/>
            </a:rPr>
            <a:t>27,417</a:t>
          </a:r>
          <a:r>
            <a:rPr kumimoji="1" lang="ja-JP" altLang="en-US" sz="1300">
              <a:latin typeface="ＭＳ Ｐゴシック" panose="020B0600070205080204" pitchFamily="50" charset="-128"/>
              <a:ea typeface="ＭＳ Ｐゴシック" panose="020B0600070205080204" pitchFamily="50" charset="-128"/>
            </a:rPr>
            <a:t>円と以前として高い状況にある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。前年度からの減少理由として、杵築中学校</a:t>
          </a:r>
          <a:r>
            <a:rPr kumimoji="1" lang="ja-JP" altLang="en-US" sz="1300">
              <a:latin typeface="ＭＳ Ｐゴシック" panose="020B0600070205080204" pitchFamily="50" charset="-128"/>
              <a:ea typeface="ＭＳ Ｐゴシック" panose="020B0600070205080204" pitchFamily="50" charset="-128"/>
            </a:rPr>
            <a:t>改築事業や市立図書館改築事業等の大型事業の事業費が大幅に減少したことによる。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277,356</a:t>
          </a:r>
          <a:r>
            <a:rPr kumimoji="1" lang="ja-JP" altLang="en-US" sz="1400">
              <a:latin typeface="ＭＳ ゴシック" pitchFamily="49" charset="-128"/>
              <a:ea typeface="ＭＳ ゴシック" pitchFamily="49" charset="-128"/>
            </a:rPr>
            <a:t>千円の積立金に対して、</a:t>
          </a:r>
          <a:r>
            <a:rPr kumimoji="1" lang="en-US" altLang="ja-JP" sz="1400">
              <a:latin typeface="ＭＳ ゴシック" pitchFamily="49" charset="-128"/>
              <a:ea typeface="ＭＳ ゴシック" pitchFamily="49" charset="-128"/>
            </a:rPr>
            <a:t>936,044</a:t>
          </a:r>
          <a:r>
            <a:rPr kumimoji="1" lang="ja-JP" altLang="en-US" sz="1400">
              <a:latin typeface="ＭＳ ゴシック" pitchFamily="49" charset="-128"/>
              <a:ea typeface="ＭＳ ゴシック" pitchFamily="49" charset="-128"/>
            </a:rPr>
            <a:t>千円の取崩額があったため、残高が減少した。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498,109</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407,718</a:t>
          </a:r>
          <a:r>
            <a:rPr kumimoji="1" lang="ja-JP" altLang="en-US" sz="1400">
              <a:latin typeface="ＭＳ ゴシック" pitchFamily="49" charset="-128"/>
              <a:ea typeface="ＭＳ ゴシック" pitchFamily="49" charset="-128"/>
            </a:rPr>
            <a:t>千円と減額し、実質収支比率も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今後も、伸び続ける社会保障費や、大型事業に係る公債費増により厳しい財政運営が予想されるが、急な財政需要に対応できるように、財政基盤の強化を図っていく必要がある。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黒字額が大きなものは山香病院事業会計、ついで水道事業会計、一般会計の順になっており、すべての会計で黒字計上となっている。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20.47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合併算定替縮減もあり、一般財源確保が厳しい状況が続いている。また、山香病院の老朽化に伴う建替え工事や社会保障費の増加、高齢者社会に伴う国民健康保険、後期高齢者医療保険、介</a:t>
          </a:r>
          <a:r>
            <a:rPr kumimoji="1" lang="ja-JP" altLang="en-US" sz="1400">
              <a:solidFill>
                <a:sysClr val="windowText" lastClr="000000"/>
              </a:solidFill>
              <a:latin typeface="ＭＳ ゴシック" pitchFamily="49" charset="-128"/>
              <a:ea typeface="ＭＳ ゴシック" pitchFamily="49" charset="-128"/>
            </a:rPr>
            <a:t>護保険も増加することが見込まれる。そのような中で安定した財政運営を行う</a:t>
          </a:r>
          <a:r>
            <a:rPr kumimoji="1" lang="ja-JP" altLang="en-US" sz="1400">
              <a:latin typeface="ＭＳ ゴシック" pitchFamily="49" charset="-128"/>
              <a:ea typeface="ＭＳ ゴシック" pitchFamily="49" charset="-128"/>
            </a:rPr>
            <a:t>ためには基金の活用を可能な限り抑え、長期的な事業計画を随時見直していく必要がある。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AC3" sqref="AC3:AL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19854360</v>
      </c>
      <c r="BO4" s="461"/>
      <c r="BP4" s="461"/>
      <c r="BQ4" s="461"/>
      <c r="BR4" s="461"/>
      <c r="BS4" s="461"/>
      <c r="BT4" s="461"/>
      <c r="BU4" s="462"/>
      <c r="BV4" s="460">
        <v>20913792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4.7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19101659</v>
      </c>
      <c r="BO5" s="466"/>
      <c r="BP5" s="466"/>
      <c r="BQ5" s="466"/>
      <c r="BR5" s="466"/>
      <c r="BS5" s="466"/>
      <c r="BT5" s="466"/>
      <c r="BU5" s="467"/>
      <c r="BV5" s="465">
        <v>20308460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100.9</v>
      </c>
      <c r="CU5" s="436"/>
      <c r="CV5" s="436"/>
      <c r="CW5" s="436"/>
      <c r="CX5" s="436"/>
      <c r="CY5" s="436"/>
      <c r="CZ5" s="436"/>
      <c r="DA5" s="437"/>
      <c r="DB5" s="435">
        <v>98.5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752701</v>
      </c>
      <c r="BO6" s="466"/>
      <c r="BP6" s="466"/>
      <c r="BQ6" s="466"/>
      <c r="BR6" s="466"/>
      <c r="BS6" s="466"/>
      <c r="BT6" s="466"/>
      <c r="BU6" s="467"/>
      <c r="BV6" s="465">
        <v>605332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105.7</v>
      </c>
      <c r="CU6" s="616"/>
      <c r="CV6" s="616"/>
      <c r="CW6" s="616"/>
      <c r="CX6" s="616"/>
      <c r="CY6" s="616"/>
      <c r="CZ6" s="616"/>
      <c r="DA6" s="617"/>
      <c r="DB6" s="615">
        <v>103.2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344983</v>
      </c>
      <c r="BO7" s="466"/>
      <c r="BP7" s="466"/>
      <c r="BQ7" s="466"/>
      <c r="BR7" s="466"/>
      <c r="BS7" s="466"/>
      <c r="BT7" s="466"/>
      <c r="BU7" s="467"/>
      <c r="BV7" s="465">
        <v>107223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10454831</v>
      </c>
      <c r="CU7" s="466"/>
      <c r="CV7" s="466"/>
      <c r="CW7" s="466"/>
      <c r="CX7" s="466"/>
      <c r="CY7" s="466"/>
      <c r="CZ7" s="466"/>
      <c r="DA7" s="467"/>
      <c r="DB7" s="465">
        <v>10595558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407718</v>
      </c>
      <c r="BO8" s="466"/>
      <c r="BP8" s="466"/>
      <c r="BQ8" s="466"/>
      <c r="BR8" s="466"/>
      <c r="BS8" s="466"/>
      <c r="BT8" s="466"/>
      <c r="BU8" s="467"/>
      <c r="BV8" s="465">
        <v>498109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30185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-90391</v>
      </c>
      <c r="BO9" s="466"/>
      <c r="BP9" s="466"/>
      <c r="BQ9" s="466"/>
      <c r="BR9" s="466"/>
      <c r="BS9" s="466"/>
      <c r="BT9" s="466"/>
      <c r="BU9" s="467"/>
      <c r="BV9" s="465">
        <v>-189247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18.8</v>
      </c>
      <c r="CU9" s="436"/>
      <c r="CV9" s="436"/>
      <c r="CW9" s="436"/>
      <c r="CX9" s="436"/>
      <c r="CY9" s="436"/>
      <c r="CZ9" s="436"/>
      <c r="DA9" s="437"/>
      <c r="DB9" s="435">
        <v>18.2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32083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277356</v>
      </c>
      <c r="BO10" s="466"/>
      <c r="BP10" s="466"/>
      <c r="BQ10" s="466"/>
      <c r="BR10" s="466"/>
      <c r="BS10" s="466"/>
      <c r="BT10" s="466"/>
      <c r="BU10" s="467"/>
      <c r="BV10" s="465">
        <v>366473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29437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936044</v>
      </c>
      <c r="BO12" s="466"/>
      <c r="BP12" s="466"/>
      <c r="BQ12" s="466"/>
      <c r="BR12" s="466"/>
      <c r="BS12" s="466"/>
      <c r="BT12" s="466"/>
      <c r="BU12" s="467"/>
      <c r="BV12" s="465">
        <v>693352</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29265</v>
      </c>
      <c r="S13" s="569"/>
      <c r="T13" s="569"/>
      <c r="U13" s="569"/>
      <c r="V13" s="570"/>
      <c r="W13" s="556" t="s">
        <v>140</v>
      </c>
      <c r="X13" s="478"/>
      <c r="Y13" s="478"/>
      <c r="Z13" s="478"/>
      <c r="AA13" s="478"/>
      <c r="AB13" s="479"/>
      <c r="AC13" s="441">
        <v>2150</v>
      </c>
      <c r="AD13" s="442"/>
      <c r="AE13" s="442"/>
      <c r="AF13" s="442"/>
      <c r="AG13" s="443"/>
      <c r="AH13" s="441">
        <v>2577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-749079</v>
      </c>
      <c r="BO13" s="466"/>
      <c r="BP13" s="466"/>
      <c r="BQ13" s="466"/>
      <c r="BR13" s="466"/>
      <c r="BS13" s="466"/>
      <c r="BT13" s="466"/>
      <c r="BU13" s="467"/>
      <c r="BV13" s="465">
        <v>-516126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10.6</v>
      </c>
      <c r="CU13" s="436"/>
      <c r="CV13" s="436"/>
      <c r="CW13" s="436"/>
      <c r="CX13" s="436"/>
      <c r="CY13" s="436"/>
      <c r="CZ13" s="436"/>
      <c r="DA13" s="437"/>
      <c r="DB13" s="435">
        <v>9.6999999999999993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29871</v>
      </c>
      <c r="S14" s="569"/>
      <c r="T14" s="569"/>
      <c r="U14" s="569"/>
      <c r="V14" s="570"/>
      <c r="W14" s="571"/>
      <c r="X14" s="481"/>
      <c r="Y14" s="481"/>
      <c r="Z14" s="481"/>
      <c r="AA14" s="481"/>
      <c r="AB14" s="482"/>
      <c r="AC14" s="561">
        <v>16.100000000000001</v>
      </c>
      <c r="AD14" s="562"/>
      <c r="AE14" s="562"/>
      <c r="AF14" s="562"/>
      <c r="AG14" s="563"/>
      <c r="AH14" s="561">
        <v>18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46.6</v>
      </c>
      <c r="CU14" s="573"/>
      <c r="CV14" s="573"/>
      <c r="CW14" s="573"/>
      <c r="CX14" s="573"/>
      <c r="CY14" s="573"/>
      <c r="CZ14" s="573"/>
      <c r="DA14" s="574"/>
      <c r="DB14" s="572">
        <v>42.6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29718</v>
      </c>
      <c r="S15" s="569"/>
      <c r="T15" s="569"/>
      <c r="U15" s="569"/>
      <c r="V15" s="570"/>
      <c r="W15" s="556" t="s">
        <v>148</v>
      </c>
      <c r="X15" s="478"/>
      <c r="Y15" s="478"/>
      <c r="Z15" s="478"/>
      <c r="AA15" s="478"/>
      <c r="AB15" s="479"/>
      <c r="AC15" s="441">
        <v>3685</v>
      </c>
      <c r="AD15" s="442"/>
      <c r="AE15" s="442"/>
      <c r="AF15" s="442"/>
      <c r="AG15" s="443"/>
      <c r="AH15" s="441">
        <v>4291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3056631</v>
      </c>
      <c r="BO15" s="461"/>
      <c r="BP15" s="461"/>
      <c r="BQ15" s="461"/>
      <c r="BR15" s="461"/>
      <c r="BS15" s="461"/>
      <c r="BT15" s="461"/>
      <c r="BU15" s="462"/>
      <c r="BV15" s="460">
        <v>3091977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27.5</v>
      </c>
      <c r="AD16" s="562"/>
      <c r="AE16" s="562"/>
      <c r="AF16" s="562"/>
      <c r="AG16" s="563"/>
      <c r="AH16" s="561">
        <v>30</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8972924</v>
      </c>
      <c r="BO16" s="466"/>
      <c r="BP16" s="466"/>
      <c r="BQ16" s="466"/>
      <c r="BR16" s="466"/>
      <c r="BS16" s="466"/>
      <c r="BT16" s="466"/>
      <c r="BU16" s="467"/>
      <c r="BV16" s="465">
        <v>8974909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7546</v>
      </c>
      <c r="AD17" s="442"/>
      <c r="AE17" s="442"/>
      <c r="AF17" s="442"/>
      <c r="AG17" s="443"/>
      <c r="AH17" s="441">
        <v>7437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3848778</v>
      </c>
      <c r="BO17" s="466"/>
      <c r="BP17" s="466"/>
      <c r="BQ17" s="466"/>
      <c r="BR17" s="466"/>
      <c r="BS17" s="466"/>
      <c r="BT17" s="466"/>
      <c r="BU17" s="467"/>
      <c r="BV17" s="465">
        <v>3896497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280.08</v>
      </c>
      <c r="M18" s="530"/>
      <c r="N18" s="530"/>
      <c r="O18" s="530"/>
      <c r="P18" s="530"/>
      <c r="Q18" s="530"/>
      <c r="R18" s="531"/>
      <c r="S18" s="531"/>
      <c r="T18" s="531"/>
      <c r="U18" s="531"/>
      <c r="V18" s="532"/>
      <c r="W18" s="546"/>
      <c r="X18" s="547"/>
      <c r="Y18" s="547"/>
      <c r="Z18" s="547"/>
      <c r="AA18" s="547"/>
      <c r="AB18" s="557"/>
      <c r="AC18" s="429">
        <v>56.4</v>
      </c>
      <c r="AD18" s="430"/>
      <c r="AE18" s="430"/>
      <c r="AF18" s="430"/>
      <c r="AG18" s="533"/>
      <c r="AH18" s="429">
        <v>52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10696399</v>
      </c>
      <c r="BO18" s="466"/>
      <c r="BP18" s="466"/>
      <c r="BQ18" s="466"/>
      <c r="BR18" s="466"/>
      <c r="BS18" s="466"/>
      <c r="BT18" s="466"/>
      <c r="BU18" s="467"/>
      <c r="BV18" s="465">
        <v>10520464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12984387</v>
      </c>
      <c r="BO19" s="466"/>
      <c r="BP19" s="466"/>
      <c r="BQ19" s="466"/>
      <c r="BR19" s="466"/>
      <c r="BS19" s="466"/>
      <c r="BT19" s="466"/>
      <c r="BU19" s="467"/>
      <c r="BV19" s="465">
        <v>13000134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12084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23358662</v>
      </c>
      <c r="BO23" s="466"/>
      <c r="BP23" s="466"/>
      <c r="BQ23" s="466"/>
      <c r="BR23" s="466"/>
      <c r="BS23" s="466"/>
      <c r="BT23" s="466"/>
      <c r="BU23" s="467"/>
      <c r="BV23" s="465">
        <v>23900215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7790</v>
      </c>
      <c r="R24" s="442"/>
      <c r="S24" s="442"/>
      <c r="T24" s="442"/>
      <c r="U24" s="442"/>
      <c r="V24" s="443"/>
      <c r="W24" s="507"/>
      <c r="X24" s="498"/>
      <c r="Y24" s="499"/>
      <c r="Z24" s="438" t="s">
        <v>172</v>
      </c>
      <c r="AA24" s="439"/>
      <c r="AB24" s="439"/>
      <c r="AC24" s="439"/>
      <c r="AD24" s="439"/>
      <c r="AE24" s="439"/>
      <c r="AF24" s="439"/>
      <c r="AG24" s="440"/>
      <c r="AH24" s="441">
        <v>290</v>
      </c>
      <c r="AI24" s="442"/>
      <c r="AJ24" s="442"/>
      <c r="AK24" s="442"/>
      <c r="AL24" s="443"/>
      <c r="AM24" s="441">
        <v>966570</v>
      </c>
      <c r="AN24" s="442"/>
      <c r="AO24" s="442"/>
      <c r="AP24" s="442"/>
      <c r="AQ24" s="442"/>
      <c r="AR24" s="443"/>
      <c r="AS24" s="441">
        <v>3333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15942686</v>
      </c>
      <c r="BO24" s="466"/>
      <c r="BP24" s="466"/>
      <c r="BQ24" s="466"/>
      <c r="BR24" s="466"/>
      <c r="BS24" s="466"/>
      <c r="BT24" s="466"/>
      <c r="BU24" s="467"/>
      <c r="BV24" s="465">
        <v>15806714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6288</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4289968</v>
      </c>
      <c r="BO25" s="461"/>
      <c r="BP25" s="461"/>
      <c r="BQ25" s="461"/>
      <c r="BR25" s="461"/>
      <c r="BS25" s="461"/>
      <c r="BT25" s="461"/>
      <c r="BU25" s="462"/>
      <c r="BV25" s="460">
        <v>2192756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5626</v>
      </c>
      <c r="R26" s="442"/>
      <c r="S26" s="442"/>
      <c r="T26" s="442"/>
      <c r="U26" s="442"/>
      <c r="V26" s="443"/>
      <c r="W26" s="507"/>
      <c r="X26" s="498"/>
      <c r="Y26" s="499"/>
      <c r="Z26" s="438" t="s">
        <v>178</v>
      </c>
      <c r="AA26" s="520"/>
      <c r="AB26" s="520"/>
      <c r="AC26" s="520"/>
      <c r="AD26" s="520"/>
      <c r="AE26" s="520"/>
      <c r="AF26" s="520"/>
      <c r="AG26" s="521"/>
      <c r="AH26" s="441">
        <v>6</v>
      </c>
      <c r="AI26" s="442"/>
      <c r="AJ26" s="442"/>
      <c r="AK26" s="442"/>
      <c r="AL26" s="443"/>
      <c r="AM26" s="441">
        <v>21276</v>
      </c>
      <c r="AN26" s="442"/>
      <c r="AO26" s="442"/>
      <c r="AP26" s="442"/>
      <c r="AQ26" s="442"/>
      <c r="AR26" s="443"/>
      <c r="AS26" s="441">
        <v>3546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4100</v>
      </c>
      <c r="R27" s="442"/>
      <c r="S27" s="442"/>
      <c r="T27" s="442"/>
      <c r="U27" s="442"/>
      <c r="V27" s="443"/>
      <c r="W27" s="507"/>
      <c r="X27" s="498"/>
      <c r="Y27" s="499"/>
      <c r="Z27" s="438" t="s">
        <v>181</v>
      </c>
      <c r="AA27" s="439"/>
      <c r="AB27" s="439"/>
      <c r="AC27" s="439"/>
      <c r="AD27" s="439"/>
      <c r="AE27" s="439"/>
      <c r="AF27" s="439"/>
      <c r="AG27" s="440"/>
      <c r="AH27" s="441">
        <v>13</v>
      </c>
      <c r="AI27" s="442"/>
      <c r="AJ27" s="442"/>
      <c r="AK27" s="442"/>
      <c r="AL27" s="443"/>
      <c r="AM27" s="441">
        <v>44558</v>
      </c>
      <c r="AN27" s="442"/>
      <c r="AO27" s="442"/>
      <c r="AP27" s="442"/>
      <c r="AQ27" s="442"/>
      <c r="AR27" s="443"/>
      <c r="AS27" s="441">
        <v>3428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560629</v>
      </c>
      <c r="BO27" s="469"/>
      <c r="BP27" s="469"/>
      <c r="BQ27" s="469"/>
      <c r="BR27" s="469"/>
      <c r="BS27" s="469"/>
      <c r="BT27" s="469"/>
      <c r="BU27" s="470"/>
      <c r="BV27" s="468">
        <v>560560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3600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3176989</v>
      </c>
      <c r="BO28" s="461"/>
      <c r="BP28" s="461"/>
      <c r="BQ28" s="461"/>
      <c r="BR28" s="461"/>
      <c r="BS28" s="461"/>
      <c r="BT28" s="461"/>
      <c r="BU28" s="462"/>
      <c r="BV28" s="460">
        <v>3835677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3400</v>
      </c>
      <c r="R29" s="442"/>
      <c r="S29" s="442"/>
      <c r="T29" s="442"/>
      <c r="U29" s="442"/>
      <c r="V29" s="443"/>
      <c r="W29" s="508"/>
      <c r="X29" s="509"/>
      <c r="Y29" s="510"/>
      <c r="Z29" s="438" t="s">
        <v>187</v>
      </c>
      <c r="AA29" s="439"/>
      <c r="AB29" s="439"/>
      <c r="AC29" s="439"/>
      <c r="AD29" s="439"/>
      <c r="AE29" s="439"/>
      <c r="AF29" s="439"/>
      <c r="AG29" s="440"/>
      <c r="AH29" s="441">
        <v>303</v>
      </c>
      <c r="AI29" s="442"/>
      <c r="AJ29" s="442"/>
      <c r="AK29" s="442"/>
      <c r="AL29" s="443"/>
      <c r="AM29" s="441">
        <v>1011128</v>
      </c>
      <c r="AN29" s="442"/>
      <c r="AO29" s="442"/>
      <c r="AP29" s="442"/>
      <c r="AQ29" s="442"/>
      <c r="AR29" s="443"/>
      <c r="AS29" s="441">
        <v>3337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1515912</v>
      </c>
      <c r="BO29" s="466"/>
      <c r="BP29" s="466"/>
      <c r="BQ29" s="466"/>
      <c r="BR29" s="466"/>
      <c r="BS29" s="466"/>
      <c r="BT29" s="466"/>
      <c r="BU29" s="467"/>
      <c r="BV29" s="465">
        <v>1512074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4313526</v>
      </c>
      <c r="BO30" s="469"/>
      <c r="BP30" s="469"/>
      <c r="BQ30" s="469"/>
      <c r="BR30" s="469"/>
      <c r="BS30" s="469"/>
      <c r="BT30" s="469"/>
      <c r="BU30" s="470"/>
      <c r="BV30" s="468">
        <v>4603666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杵築速見環境浄化組合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杵築市総合振興センター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ケーブルテレビ事業特別会計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別杵速見地域広域市町村圏事務組合（一般会計）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杵築市地域活性化センター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地域包括支援センター事業特別会計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山香病院事業会計</v>
      </c>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公共下水道事業特別会計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別杵速見地域広域市町村圏事務組合（秋草葬斎場事業特別会計）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きっとすき</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IF('各会計、関係団体の財政状況及び健全化判断比率'!B38="","",'各会計、関係団体の財政状況及び健全化判断比率'!B38)</f>
        <v>特定環境保全公共下水道事業特別会計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別杵速見地域広域市町村圏事務組合（藤ヶ谷清掃センター事業特別会計）</v>
      </c>
      <c r="BZ37" s="423"/>
      <c r="CA37" s="423"/>
      <c r="CB37" s="423"/>
      <c r="CC37" s="423"/>
      <c r="CD37" s="423"/>
      <c r="CE37" s="423"/>
      <c r="CF37" s="423"/>
      <c r="CG37" s="423"/>
      <c r="CH37" s="423"/>
      <c r="CI37" s="423"/>
      <c r="CJ37" s="423"/>
      <c r="CK37" s="423"/>
      <c r="CL37" s="423"/>
      <c r="CM37" s="423"/>
      <c r="CN37" s="213"/>
      <c r="CO37" s="424">
        <f t="shared" si="3"/>
        <v>27</v>
      </c>
      <c r="CP37" s="424"/>
      <c r="CQ37" s="423" t="str">
        <f>IF('各会計、関係団体の財政状況及び健全化判断比率'!BS10="","",'各会計、関係団体の財政状況及び健全化判断比率'!BS10)</f>
        <v>大分県農業農村振興公社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別杵速見地域広域市町村圏事務組合（介護認定審査会事業特別会計）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別杵速見地域広域市町村圏事務組合（普通会計）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杵築速見消防組合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大分県市町村会館管理組合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大分県後期高齢者医療広域連合（普通会計）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大分県後期高齢者医療広域連合（後期高齢者医療事業特別会計）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vjuY8FtjiT88Y2nzcF9crFRa6WqSvjagazHyvp1nt8bxfIN7p+veFQs9KGcOaobqSrysWjVIkClRWk1PZMw7A==" saltValue="zUF0HL1dG2O4GOCsbQG4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564</v>
      </c>
      <c r="D34" s="1244"/>
      <c r="E34" s="1245"/>
      <c r="F34" s="32">
        <v>9.7799999999999994</v>
      </c>
      <c r="G34" s="33">
        <v>9.83</v>
      </c>
      <c r="H34" s="33">
        <v>10.88</v>
      </c>
      <c r="I34" s="33">
        <v>10.07</v>
      </c>
      <c r="J34" s="34">
        <v>10.49</v>
      </c>
      <c r="K34" s="22"/>
      <c r="L34" s="22"/>
      <c r="M34" s="22"/>
      <c r="N34" s="22"/>
      <c r="O34" s="22"/>
      <c r="P34" s="22"/>
    </row>
    <row r="35" spans="1:16" ht="39" customHeight="1" x14ac:dyDescent="0.15">
      <c r="A35" s="22"/>
      <c r="B35" s="35"/>
      <c r="C35" s="1238" t="s">
        <v>565</v>
      </c>
      <c r="D35" s="1239"/>
      <c r="E35" s="1240"/>
      <c r="F35" s="36">
        <v>3.2</v>
      </c>
      <c r="G35" s="37">
        <v>3.57</v>
      </c>
      <c r="H35" s="37">
        <v>4.2</v>
      </c>
      <c r="I35" s="37">
        <v>4.6399999999999997</v>
      </c>
      <c r="J35" s="38">
        <v>4.25</v>
      </c>
      <c r="K35" s="22"/>
      <c r="L35" s="22"/>
      <c r="M35" s="22"/>
      <c r="N35" s="22"/>
      <c r="O35" s="22"/>
      <c r="P35" s="22"/>
    </row>
    <row r="36" spans="1:16" ht="39" customHeight="1" x14ac:dyDescent="0.15">
      <c r="A36" s="22"/>
      <c r="B36" s="35"/>
      <c r="C36" s="1238" t="s">
        <v>566</v>
      </c>
      <c r="D36" s="1239"/>
      <c r="E36" s="1240"/>
      <c r="F36" s="36">
        <v>5.09</v>
      </c>
      <c r="G36" s="37">
        <v>7.5</v>
      </c>
      <c r="H36" s="37">
        <v>6.43</v>
      </c>
      <c r="I36" s="37">
        <v>4.7</v>
      </c>
      <c r="J36" s="38">
        <v>3.65</v>
      </c>
      <c r="K36" s="22"/>
      <c r="L36" s="22"/>
      <c r="M36" s="22"/>
      <c r="N36" s="22"/>
      <c r="O36" s="22"/>
      <c r="P36" s="22"/>
    </row>
    <row r="37" spans="1:16" ht="39" customHeight="1" x14ac:dyDescent="0.15">
      <c r="A37" s="22"/>
      <c r="B37" s="35"/>
      <c r="C37" s="1238" t="s">
        <v>567</v>
      </c>
      <c r="D37" s="1239"/>
      <c r="E37" s="1240"/>
      <c r="F37" s="36">
        <v>0.75</v>
      </c>
      <c r="G37" s="37" t="s">
        <v>568</v>
      </c>
      <c r="H37" s="37">
        <v>0.88</v>
      </c>
      <c r="I37" s="37">
        <v>1.07</v>
      </c>
      <c r="J37" s="38">
        <v>0.85</v>
      </c>
      <c r="K37" s="22"/>
      <c r="L37" s="22"/>
      <c r="M37" s="22"/>
      <c r="N37" s="22"/>
      <c r="O37" s="22"/>
      <c r="P37" s="22"/>
    </row>
    <row r="38" spans="1:16" ht="39" customHeight="1" x14ac:dyDescent="0.15">
      <c r="A38" s="22"/>
      <c r="B38" s="35"/>
      <c r="C38" s="1238" t="s">
        <v>569</v>
      </c>
      <c r="D38" s="1239"/>
      <c r="E38" s="1240"/>
      <c r="F38" s="36">
        <v>0.87</v>
      </c>
      <c r="G38" s="37">
        <v>0.16</v>
      </c>
      <c r="H38" s="37">
        <v>0.27</v>
      </c>
      <c r="I38" s="37">
        <v>0.68</v>
      </c>
      <c r="J38" s="38">
        <v>0.8</v>
      </c>
      <c r="K38" s="22"/>
      <c r="L38" s="22"/>
      <c r="M38" s="22"/>
      <c r="N38" s="22"/>
      <c r="O38" s="22"/>
      <c r="P38" s="22"/>
    </row>
    <row r="39" spans="1:16" ht="39" customHeight="1" x14ac:dyDescent="0.15">
      <c r="A39" s="22"/>
      <c r="B39" s="35"/>
      <c r="C39" s="1238" t="s">
        <v>570</v>
      </c>
      <c r="D39" s="1239"/>
      <c r="E39" s="1240"/>
      <c r="F39" s="36" t="s">
        <v>514</v>
      </c>
      <c r="G39" s="37" t="s">
        <v>514</v>
      </c>
      <c r="H39" s="37" t="s">
        <v>514</v>
      </c>
      <c r="I39" s="37" t="s">
        <v>514</v>
      </c>
      <c r="J39" s="38">
        <v>0.24</v>
      </c>
      <c r="K39" s="22"/>
      <c r="L39" s="22"/>
      <c r="M39" s="22"/>
      <c r="N39" s="22"/>
      <c r="O39" s="22"/>
      <c r="P39" s="22"/>
    </row>
    <row r="40" spans="1:16" ht="39" customHeight="1" x14ac:dyDescent="0.15">
      <c r="A40" s="22"/>
      <c r="B40" s="35"/>
      <c r="C40" s="1238" t="s">
        <v>571</v>
      </c>
      <c r="D40" s="1239"/>
      <c r="E40" s="1240"/>
      <c r="F40" s="36">
        <v>0.18</v>
      </c>
      <c r="G40" s="37">
        <v>0.17</v>
      </c>
      <c r="H40" s="37">
        <v>0.16</v>
      </c>
      <c r="I40" s="37">
        <v>0.16</v>
      </c>
      <c r="J40" s="38">
        <v>0.15</v>
      </c>
      <c r="K40" s="22"/>
      <c r="L40" s="22"/>
      <c r="M40" s="22"/>
      <c r="N40" s="22"/>
      <c r="O40" s="22"/>
      <c r="P40" s="22"/>
    </row>
    <row r="41" spans="1:16" ht="39" customHeight="1" x14ac:dyDescent="0.15">
      <c r="A41" s="22"/>
      <c r="B41" s="35"/>
      <c r="C41" s="1238" t="s">
        <v>572</v>
      </c>
      <c r="D41" s="1239"/>
      <c r="E41" s="1240"/>
      <c r="F41" s="36">
        <v>0</v>
      </c>
      <c r="G41" s="37">
        <v>0</v>
      </c>
      <c r="H41" s="37">
        <v>0</v>
      </c>
      <c r="I41" s="37">
        <v>0</v>
      </c>
      <c r="J41" s="38">
        <v>0.01</v>
      </c>
      <c r="K41" s="22"/>
      <c r="L41" s="22"/>
      <c r="M41" s="22"/>
      <c r="N41" s="22"/>
      <c r="O41" s="22"/>
      <c r="P41" s="22"/>
    </row>
    <row r="42" spans="1:16" ht="39" customHeight="1" x14ac:dyDescent="0.15">
      <c r="A42" s="22"/>
      <c r="B42" s="39"/>
      <c r="C42" s="1238" t="s">
        <v>573</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574</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VPLj3Lb/auFiO81c+Q6QDxUpwS04ZsNGkdYqFsNyPIkSE+tPTbdyjiOSEIohOVMKrkHKOsso729Er6tjIswmQ==" saltValue="ilOt2rJ4Oar8+KOpSREw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2412</v>
      </c>
      <c r="L45" s="60">
        <v>2390</v>
      </c>
      <c r="M45" s="60">
        <v>2452</v>
      </c>
      <c r="N45" s="60">
        <v>2394</v>
      </c>
      <c r="O45" s="61">
        <v>2462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458</v>
      </c>
      <c r="L48" s="64">
        <v>459</v>
      </c>
      <c r="M48" s="64">
        <v>486</v>
      </c>
      <c r="N48" s="64">
        <v>509</v>
      </c>
      <c r="O48" s="65">
        <v>553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v>
      </c>
      <c r="L49" s="64">
        <v>18</v>
      </c>
      <c r="M49" s="64">
        <v>82</v>
      </c>
      <c r="N49" s="64">
        <v>106</v>
      </c>
      <c r="O49" s="65">
        <v>104</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t="s">
        <v>514</v>
      </c>
      <c r="N50" s="64" t="s">
        <v>514</v>
      </c>
      <c r="O50" s="65" t="s">
        <v>514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2093</v>
      </c>
      <c r="L52" s="64">
        <v>2098</v>
      </c>
      <c r="M52" s="64">
        <v>2145</v>
      </c>
      <c r="N52" s="64">
        <v>2133</v>
      </c>
      <c r="O52" s="65">
        <v>2174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790</v>
      </c>
      <c r="L53" s="69">
        <v>770</v>
      </c>
      <c r="M53" s="69">
        <v>875</v>
      </c>
      <c r="N53" s="69">
        <v>876</v>
      </c>
      <c r="O53" s="70">
        <v>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618</v>
      </c>
      <c r="L57" s="83" t="s">
        <v>618</v>
      </c>
      <c r="M57" s="83" t="s">
        <v>618</v>
      </c>
      <c r="N57" s="83" t="s">
        <v>618</v>
      </c>
      <c r="O57" s="84" t="s">
        <v>618</v>
      </c>
    </row>
    <row r="58" spans="1:21" ht="31.5" customHeight="1" thickBot="1" x14ac:dyDescent="0.2">
      <c r="B58" s="1256"/>
      <c r="C58" s="1257"/>
      <c r="D58" s="1261" t="s">
        <v>27</v>
      </c>
      <c r="E58" s="1262"/>
      <c r="F58" s="1262"/>
      <c r="G58" s="1262"/>
      <c r="H58" s="1262"/>
      <c r="I58" s="1262"/>
      <c r="J58" s="1263"/>
      <c r="K58" s="85" t="s">
        <v>618</v>
      </c>
      <c r="L58" s="86" t="s">
        <v>619</v>
      </c>
      <c r="M58" s="86" t="s">
        <v>620</v>
      </c>
      <c r="N58" s="86" t="s">
        <v>618</v>
      </c>
      <c r="O58" s="87" t="s">
        <v>618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TYsaExRU1Lclro65ypNCYp5oMKe8ybB2x9LCRPKbme24j8HQL355JtdrvPGEiqWeoy/d1iq/zaZdMrCMeClw==" saltValue="H167tYLMAJfupNfcJBz5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22985</v>
      </c>
      <c r="J41" s="103">
        <v>23688</v>
      </c>
      <c r="K41" s="103">
        <v>23172</v>
      </c>
      <c r="L41" s="103">
        <v>23900</v>
      </c>
      <c r="M41" s="104">
        <v>23359</v>
      </c>
    </row>
    <row r="42" spans="2:13" ht="27.75" customHeight="1" x14ac:dyDescent="0.15">
      <c r="B42" s="1274"/>
      <c r="C42" s="1275"/>
      <c r="D42" s="105"/>
      <c r="E42" s="1278" t="s">
        <v>32</v>
      </c>
      <c r="F42" s="1278"/>
      <c r="G42" s="1278"/>
      <c r="H42" s="1279"/>
      <c r="I42" s="106" t="s">
        <v>514</v>
      </c>
      <c r="J42" s="107" t="s">
        <v>514</v>
      </c>
      <c r="K42" s="107" t="s">
        <v>514</v>
      </c>
      <c r="L42" s="107" t="s">
        <v>514</v>
      </c>
      <c r="M42" s="108" t="s">
        <v>514</v>
      </c>
    </row>
    <row r="43" spans="2:13" ht="27.75" customHeight="1" x14ac:dyDescent="0.15">
      <c r="B43" s="1274"/>
      <c r="C43" s="1275"/>
      <c r="D43" s="105"/>
      <c r="E43" s="1278" t="s">
        <v>33</v>
      </c>
      <c r="F43" s="1278"/>
      <c r="G43" s="1278"/>
      <c r="H43" s="1279"/>
      <c r="I43" s="106">
        <v>7522</v>
      </c>
      <c r="J43" s="107">
        <v>7217</v>
      </c>
      <c r="K43" s="107">
        <v>6993</v>
      </c>
      <c r="L43" s="107">
        <v>6859</v>
      </c>
      <c r="M43" s="108">
        <v>6554</v>
      </c>
    </row>
    <row r="44" spans="2:13" ht="27.75" customHeight="1" x14ac:dyDescent="0.15">
      <c r="B44" s="1274"/>
      <c r="C44" s="1275"/>
      <c r="D44" s="105"/>
      <c r="E44" s="1278" t="s">
        <v>34</v>
      </c>
      <c r="F44" s="1278"/>
      <c r="G44" s="1278"/>
      <c r="H44" s="1279"/>
      <c r="I44" s="106">
        <v>685</v>
      </c>
      <c r="J44" s="107">
        <v>707</v>
      </c>
      <c r="K44" s="107">
        <v>993</v>
      </c>
      <c r="L44" s="107">
        <v>1045</v>
      </c>
      <c r="M44" s="108">
        <v>980</v>
      </c>
    </row>
    <row r="45" spans="2:13" ht="27.75" customHeight="1" x14ac:dyDescent="0.15">
      <c r="B45" s="1274"/>
      <c r="C45" s="1275"/>
      <c r="D45" s="105"/>
      <c r="E45" s="1278" t="s">
        <v>35</v>
      </c>
      <c r="F45" s="1278"/>
      <c r="G45" s="1278"/>
      <c r="H45" s="1279"/>
      <c r="I45" s="106">
        <v>2784</v>
      </c>
      <c r="J45" s="107">
        <v>2889</v>
      </c>
      <c r="K45" s="107">
        <v>2920</v>
      </c>
      <c r="L45" s="107">
        <v>2795</v>
      </c>
      <c r="M45" s="108">
        <v>2774</v>
      </c>
    </row>
    <row r="46" spans="2:13" ht="27.75" customHeight="1" x14ac:dyDescent="0.15">
      <c r="B46" s="1274"/>
      <c r="C46" s="1275"/>
      <c r="D46" s="109"/>
      <c r="E46" s="1278" t="s">
        <v>36</v>
      </c>
      <c r="F46" s="1278"/>
      <c r="G46" s="1278"/>
      <c r="H46" s="1279"/>
      <c r="I46" s="106">
        <v>1</v>
      </c>
      <c r="J46" s="107">
        <v>1</v>
      </c>
      <c r="K46" s="107">
        <v>1</v>
      </c>
      <c r="L46" s="107">
        <v>0</v>
      </c>
      <c r="M46" s="108">
        <v>0</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7871</v>
      </c>
      <c r="J50" s="107">
        <v>8146</v>
      </c>
      <c r="K50" s="107">
        <v>8304</v>
      </c>
      <c r="L50" s="107">
        <v>8114</v>
      </c>
      <c r="M50" s="108">
        <v>7359</v>
      </c>
    </row>
    <row r="51" spans="2:13" ht="27.75" customHeight="1" x14ac:dyDescent="0.15">
      <c r="B51" s="1274"/>
      <c r="C51" s="1275"/>
      <c r="D51" s="105"/>
      <c r="E51" s="1278" t="s">
        <v>42</v>
      </c>
      <c r="F51" s="1278"/>
      <c r="G51" s="1278"/>
      <c r="H51" s="1279"/>
      <c r="I51" s="106">
        <v>117</v>
      </c>
      <c r="J51" s="107">
        <v>79</v>
      </c>
      <c r="K51" s="107">
        <v>63</v>
      </c>
      <c r="L51" s="107">
        <v>46</v>
      </c>
      <c r="M51" s="108">
        <v>27</v>
      </c>
    </row>
    <row r="52" spans="2:13" ht="27.75" customHeight="1" x14ac:dyDescent="0.15">
      <c r="B52" s="1276"/>
      <c r="C52" s="1277"/>
      <c r="D52" s="105"/>
      <c r="E52" s="1278" t="s">
        <v>43</v>
      </c>
      <c r="F52" s="1278"/>
      <c r="G52" s="1278"/>
      <c r="H52" s="1279"/>
      <c r="I52" s="106">
        <v>22388</v>
      </c>
      <c r="J52" s="107">
        <v>22780</v>
      </c>
      <c r="K52" s="107">
        <v>22367</v>
      </c>
      <c r="L52" s="107">
        <v>22819</v>
      </c>
      <c r="M52" s="108">
        <v>22406</v>
      </c>
    </row>
    <row r="53" spans="2:13" ht="27.75" customHeight="1" thickBot="1" x14ac:dyDescent="0.2">
      <c r="B53" s="1280" t="s">
        <v>44</v>
      </c>
      <c r="C53" s="1281"/>
      <c r="D53" s="112"/>
      <c r="E53" s="1282" t="s">
        <v>45</v>
      </c>
      <c r="F53" s="1282"/>
      <c r="G53" s="1282"/>
      <c r="H53" s="1283"/>
      <c r="I53" s="113">
        <v>3601</v>
      </c>
      <c r="J53" s="114">
        <v>3496</v>
      </c>
      <c r="K53" s="114">
        <v>3344</v>
      </c>
      <c r="L53" s="114">
        <v>3620</v>
      </c>
      <c r="M53" s="115">
        <v>3876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xbCcWkhJzxVe2U1m1PoJjxS/r2YtrzDeW+tSK/iuWVUaHxz66Jbtq0hlYLW3nlJJmnBvN06BPJe+AB1L4eIw==" saltValue="zVfdnRAKSb77DJEVxehu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4163</v>
      </c>
      <c r="G55" s="127">
        <v>3836</v>
      </c>
      <c r="H55" s="128">
        <v>3177</v>
      </c>
    </row>
    <row r="56" spans="2:8" ht="52.5" customHeight="1" x14ac:dyDescent="0.15">
      <c r="B56" s="129"/>
      <c r="C56" s="1301" t="s">
        <v>49</v>
      </c>
      <c r="D56" s="1301"/>
      <c r="E56" s="1302"/>
      <c r="F56" s="130">
        <v>1508</v>
      </c>
      <c r="G56" s="130">
        <v>1512</v>
      </c>
      <c r="H56" s="131">
        <v>1516</v>
      </c>
    </row>
    <row r="57" spans="2:8" ht="53.25" customHeight="1" x14ac:dyDescent="0.15">
      <c r="B57" s="129"/>
      <c r="C57" s="1303" t="s">
        <v>50</v>
      </c>
      <c r="D57" s="1303"/>
      <c r="E57" s="1304"/>
      <c r="F57" s="132">
        <v>4556</v>
      </c>
      <c r="G57" s="132">
        <v>4604</v>
      </c>
      <c r="H57" s="133">
        <v>4314</v>
      </c>
    </row>
    <row r="58" spans="2:8" ht="45.75" customHeight="1" x14ac:dyDescent="0.15">
      <c r="B58" s="134"/>
      <c r="C58" s="1291" t="s">
        <v>592</v>
      </c>
      <c r="D58" s="1292"/>
      <c r="E58" s="1293"/>
      <c r="F58" s="135">
        <v>1558</v>
      </c>
      <c r="G58" s="135">
        <v>1510</v>
      </c>
      <c r="H58" s="136">
        <v>1456</v>
      </c>
    </row>
    <row r="59" spans="2:8" ht="45.75" customHeight="1" x14ac:dyDescent="0.15">
      <c r="B59" s="134"/>
      <c r="C59" s="1291" t="s">
        <v>593</v>
      </c>
      <c r="D59" s="1292"/>
      <c r="E59" s="1293"/>
      <c r="F59" s="135">
        <v>955</v>
      </c>
      <c r="G59" s="135">
        <v>957</v>
      </c>
      <c r="H59" s="136">
        <v>843</v>
      </c>
    </row>
    <row r="60" spans="2:8" ht="45.75" customHeight="1" x14ac:dyDescent="0.15">
      <c r="B60" s="134"/>
      <c r="C60" s="1291" t="s">
        <v>594</v>
      </c>
      <c r="D60" s="1292"/>
      <c r="E60" s="1293"/>
      <c r="F60" s="135">
        <v>445</v>
      </c>
      <c r="G60" s="135">
        <v>557</v>
      </c>
      <c r="H60" s="136">
        <v>404</v>
      </c>
    </row>
    <row r="61" spans="2:8" ht="45.75" customHeight="1" x14ac:dyDescent="0.15">
      <c r="B61" s="134"/>
      <c r="C61" s="1291" t="s">
        <v>595</v>
      </c>
      <c r="D61" s="1292"/>
      <c r="E61" s="1293"/>
      <c r="F61" s="135">
        <v>424</v>
      </c>
      <c r="G61" s="135">
        <v>315</v>
      </c>
      <c r="H61" s="136">
        <v>321</v>
      </c>
    </row>
    <row r="62" spans="2:8" ht="45.75" customHeight="1" thickBot="1" x14ac:dyDescent="0.2">
      <c r="B62" s="137"/>
      <c r="C62" s="1294" t="s">
        <v>596</v>
      </c>
      <c r="D62" s="1295"/>
      <c r="E62" s="1296"/>
      <c r="F62" s="138">
        <v>182</v>
      </c>
      <c r="G62" s="138">
        <v>252</v>
      </c>
      <c r="H62" s="139">
        <v>273</v>
      </c>
    </row>
    <row r="63" spans="2:8" ht="52.5" customHeight="1" thickBot="1" x14ac:dyDescent="0.2">
      <c r="B63" s="140"/>
      <c r="C63" s="1297" t="s">
        <v>51</v>
      </c>
      <c r="D63" s="1297"/>
      <c r="E63" s="1298"/>
      <c r="F63" s="141">
        <v>10226</v>
      </c>
      <c r="G63" s="141">
        <v>9951</v>
      </c>
      <c r="H63" s="142">
        <v>9006</v>
      </c>
    </row>
    <row r="64" spans="2:8" ht="15" customHeight="1" x14ac:dyDescent="0.15"/>
    <row r="65" ht="0" hidden="1" customHeight="1" x14ac:dyDescent="0.15"/>
    <row r="66" ht="0" hidden="1" customHeight="1" x14ac:dyDescent="0.15"/>
  </sheetData>
  <sheetProtection algorithmName="SHA-512" hashValue="U1Uem6CxZ0zO+XlZ6JFj9sZj4pQLFMjbmWwaX+JUPE/6dZzGGKnNyKDYNbYUEf+A1qyaDepF6ZX0mbzkFtUBEQ==" saltValue="g974suEMhshh6wRVhaT3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49" zoomScale="85" zoomScaleNormal="85"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626</v>
      </c>
      <c r="AO51" s="1308"/>
      <c r="AP51" s="1308"/>
      <c r="AQ51" s="1308"/>
      <c r="AR51" s="1308"/>
      <c r="AS51" s="1308"/>
      <c r="AT51" s="1308"/>
      <c r="AU51" s="1308"/>
      <c r="AV51" s="1308"/>
      <c r="AW51" s="1308"/>
      <c r="AX51" s="1308"/>
      <c r="AY51" s="1308"/>
      <c r="AZ51" s="1308"/>
      <c r="BA51" s="1308"/>
      <c r="BB51" s="1308" t="s">
        <v>627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39.799999999999997</v>
      </c>
      <c r="BY51" s="1305"/>
      <c r="BZ51" s="1305"/>
      <c r="CA51" s="1305"/>
      <c r="CB51" s="1305"/>
      <c r="CC51" s="1305"/>
      <c r="CD51" s="1305"/>
      <c r="CE51" s="1305"/>
      <c r="CF51" s="1305">
        <v>39</v>
      </c>
      <c r="CG51" s="1305"/>
      <c r="CH51" s="1305"/>
      <c r="CI51" s="1305"/>
      <c r="CJ51" s="1305"/>
      <c r="CK51" s="1305"/>
      <c r="CL51" s="1305"/>
      <c r="CM51" s="1305"/>
      <c r="CN51" s="1305">
        <v>42.6</v>
      </c>
      <c r="CO51" s="1305"/>
      <c r="CP51" s="1305"/>
      <c r="CQ51" s="1305"/>
      <c r="CR51" s="1305"/>
      <c r="CS51" s="1305"/>
      <c r="CT51" s="1305"/>
      <c r="CU51" s="1305"/>
      <c r="CV51" s="1305">
        <v>46.6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72.3</v>
      </c>
      <c r="BY53" s="1305"/>
      <c r="BZ53" s="1305"/>
      <c r="CA53" s="1305"/>
      <c r="CB53" s="1305"/>
      <c r="CC53" s="1305"/>
      <c r="CD53" s="1305"/>
      <c r="CE53" s="1305"/>
      <c r="CF53" s="1305">
        <v>73.7</v>
      </c>
      <c r="CG53" s="1305"/>
      <c r="CH53" s="1305"/>
      <c r="CI53" s="1305"/>
      <c r="CJ53" s="1305"/>
      <c r="CK53" s="1305"/>
      <c r="CL53" s="1305"/>
      <c r="CM53" s="1305"/>
      <c r="CN53" s="1305">
        <v>74.7</v>
      </c>
      <c r="CO53" s="1305"/>
      <c r="CP53" s="1305"/>
      <c r="CQ53" s="1305"/>
      <c r="CR53" s="1305"/>
      <c r="CS53" s="1305"/>
      <c r="CT53" s="1305"/>
      <c r="CU53" s="1305"/>
      <c r="CV53" s="1305">
        <v>76.099999999999994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629</v>
      </c>
      <c r="AO55" s="1310"/>
      <c r="AP55" s="1310"/>
      <c r="AQ55" s="1310"/>
      <c r="AR55" s="1310"/>
      <c r="AS55" s="1310"/>
      <c r="AT55" s="1310"/>
      <c r="AU55" s="1310"/>
      <c r="AV55" s="1310"/>
      <c r="AW55" s="1310"/>
      <c r="AX55" s="1310"/>
      <c r="AY55" s="1310"/>
      <c r="AZ55" s="1310"/>
      <c r="BA55" s="1310"/>
      <c r="BB55" s="1308" t="s">
        <v>627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32.799999999999997</v>
      </c>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58.6</v>
      </c>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631</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626</v>
      </c>
      <c r="AO73" s="1308"/>
      <c r="AP73" s="1308"/>
      <c r="AQ73" s="1308"/>
      <c r="AR73" s="1308"/>
      <c r="AS73" s="1308"/>
      <c r="AT73" s="1308"/>
      <c r="AU73" s="1308"/>
      <c r="AV73" s="1308"/>
      <c r="AW73" s="1308"/>
      <c r="AX73" s="1308"/>
      <c r="AY73" s="1308"/>
      <c r="AZ73" s="1308"/>
      <c r="BA73" s="1308"/>
      <c r="BB73" s="1308" t="s">
        <v>627</v>
      </c>
      <c r="BC73" s="1308"/>
      <c r="BD73" s="1308"/>
      <c r="BE73" s="1308"/>
      <c r="BF73" s="1308"/>
      <c r="BG73" s="1308"/>
      <c r="BH73" s="1308"/>
      <c r="BI73" s="1308"/>
      <c r="BJ73" s="1308"/>
      <c r="BK73" s="1308"/>
      <c r="BL73" s="1308"/>
      <c r="BM73" s="1308"/>
      <c r="BN73" s="1308"/>
      <c r="BO73" s="1308"/>
      <c r="BP73" s="1305">
        <v>41.6</v>
      </c>
      <c r="BQ73" s="1305"/>
      <c r="BR73" s="1305"/>
      <c r="BS73" s="1305"/>
      <c r="BT73" s="1305"/>
      <c r="BU73" s="1305"/>
      <c r="BV73" s="1305"/>
      <c r="BW73" s="1305"/>
      <c r="BX73" s="1305">
        <v>39.799999999999997</v>
      </c>
      <c r="BY73" s="1305"/>
      <c r="BZ73" s="1305"/>
      <c r="CA73" s="1305"/>
      <c r="CB73" s="1305"/>
      <c r="CC73" s="1305"/>
      <c r="CD73" s="1305"/>
      <c r="CE73" s="1305"/>
      <c r="CF73" s="1305">
        <v>39</v>
      </c>
      <c r="CG73" s="1305"/>
      <c r="CH73" s="1305"/>
      <c r="CI73" s="1305"/>
      <c r="CJ73" s="1305"/>
      <c r="CK73" s="1305"/>
      <c r="CL73" s="1305"/>
      <c r="CM73" s="1305"/>
      <c r="CN73" s="1305">
        <v>42.6</v>
      </c>
      <c r="CO73" s="1305"/>
      <c r="CP73" s="1305"/>
      <c r="CQ73" s="1305"/>
      <c r="CR73" s="1305"/>
      <c r="CS73" s="1305"/>
      <c r="CT73" s="1305"/>
      <c r="CU73" s="1305"/>
      <c r="CV73" s="1305">
        <v>46.6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633</v>
      </c>
      <c r="BC75" s="1308"/>
      <c r="BD75" s="1308"/>
      <c r="BE75" s="1308"/>
      <c r="BF75" s="1308"/>
      <c r="BG75" s="1308"/>
      <c r="BH75" s="1308"/>
      <c r="BI75" s="1308"/>
      <c r="BJ75" s="1308"/>
      <c r="BK75" s="1308"/>
      <c r="BL75" s="1308"/>
      <c r="BM75" s="1308"/>
      <c r="BN75" s="1308"/>
      <c r="BO75" s="1308"/>
      <c r="BP75" s="1305">
        <v>9.9</v>
      </c>
      <c r="BQ75" s="1305"/>
      <c r="BR75" s="1305"/>
      <c r="BS75" s="1305"/>
      <c r="BT75" s="1305"/>
      <c r="BU75" s="1305"/>
      <c r="BV75" s="1305"/>
      <c r="BW75" s="1305"/>
      <c r="BX75" s="1305">
        <v>9.1999999999999993</v>
      </c>
      <c r="BY75" s="1305"/>
      <c r="BZ75" s="1305"/>
      <c r="CA75" s="1305"/>
      <c r="CB75" s="1305"/>
      <c r="CC75" s="1305"/>
      <c r="CD75" s="1305"/>
      <c r="CE75" s="1305"/>
      <c r="CF75" s="1305">
        <v>9.3000000000000007</v>
      </c>
      <c r="CG75" s="1305"/>
      <c r="CH75" s="1305"/>
      <c r="CI75" s="1305"/>
      <c r="CJ75" s="1305"/>
      <c r="CK75" s="1305"/>
      <c r="CL75" s="1305"/>
      <c r="CM75" s="1305"/>
      <c r="CN75" s="1305">
        <v>9.6999999999999993</v>
      </c>
      <c r="CO75" s="1305"/>
      <c r="CP75" s="1305"/>
      <c r="CQ75" s="1305"/>
      <c r="CR75" s="1305"/>
      <c r="CS75" s="1305"/>
      <c r="CT75" s="1305"/>
      <c r="CU75" s="1305"/>
      <c r="CV75" s="1305">
        <v>10.6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634</v>
      </c>
      <c r="AO77" s="1310"/>
      <c r="AP77" s="1310"/>
      <c r="AQ77" s="1310"/>
      <c r="AR77" s="1310"/>
      <c r="AS77" s="1310"/>
      <c r="AT77" s="1310"/>
      <c r="AU77" s="1310"/>
      <c r="AV77" s="1310"/>
      <c r="AW77" s="1310"/>
      <c r="AX77" s="1310"/>
      <c r="AY77" s="1310"/>
      <c r="AZ77" s="1310"/>
      <c r="BA77" s="1310"/>
      <c r="BB77" s="1308" t="s">
        <v>627</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633</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447Qsl4KTCVz6dRWkmrH9beOkg5EApUxYrtQ8sqiqVqS4XQUhh37xLwKPDdXmSlKdIoXSctw+13GW4pEVm+5g==" saltValue="3uutSe4+tUUrsB3wuGoa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1" zoomScale="70" zoomScaleNormal="70" zoomScaleSheetLayoutView="70" workbookViewId="0">
      <selection activeCell="AF112" sqref="AF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kbMpy4eVsDM6zBmT5GImFvuHVJ4dnUkkB1WClFr08R7JIvDHS+/mCk9TpV6LKyG+Sc8vC9AO9Z9TmmSOuB+/Q==" saltValue="99lJvDSfY67GWI1Zs5qt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E90" sqref="AE9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CkVxdTHnPHgcqED9U4QLfwYNmFsmBhzV2vIEFTC92jaJLtYo6Ef4qDU4yhRgjtqy+hcgwWCx1ZK3e1KqdBGA==" saltValue="WhFtyMNtyL4m+bjfcMFh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103698</v>
      </c>
      <c r="E3" s="161"/>
      <c r="F3" s="162">
        <v>83623</v>
      </c>
      <c r="G3" s="163"/>
      <c r="H3" s="164"/>
    </row>
    <row r="4" spans="1:8" x14ac:dyDescent="0.15">
      <c r="A4" s="165"/>
      <c r="B4" s="166"/>
      <c r="C4" s="167"/>
      <c r="D4" s="168">
        <v>52979</v>
      </c>
      <c r="E4" s="169"/>
      <c r="F4" s="170">
        <v>48787</v>
      </c>
      <c r="G4" s="171"/>
      <c r="H4" s="172"/>
    </row>
    <row r="5" spans="1:8" x14ac:dyDescent="0.15">
      <c r="A5" s="153" t="s">
        <v>547</v>
      </c>
      <c r="B5" s="158"/>
      <c r="C5" s="159"/>
      <c r="D5" s="160">
        <v>107112</v>
      </c>
      <c r="E5" s="161"/>
      <c r="F5" s="162">
        <v>87974</v>
      </c>
      <c r="G5" s="163"/>
      <c r="H5" s="164"/>
    </row>
    <row r="6" spans="1:8" x14ac:dyDescent="0.15">
      <c r="A6" s="165"/>
      <c r="B6" s="166"/>
      <c r="C6" s="167"/>
      <c r="D6" s="168">
        <v>76381</v>
      </c>
      <c r="E6" s="169"/>
      <c r="F6" s="170">
        <v>48183</v>
      </c>
      <c r="G6" s="171"/>
      <c r="H6" s="172"/>
    </row>
    <row r="7" spans="1:8" x14ac:dyDescent="0.15">
      <c r="A7" s="153" t="s">
        <v>548</v>
      </c>
      <c r="B7" s="158"/>
      <c r="C7" s="159"/>
      <c r="D7" s="160">
        <v>70607</v>
      </c>
      <c r="E7" s="161"/>
      <c r="F7" s="162">
        <v>78864</v>
      </c>
      <c r="G7" s="163"/>
      <c r="H7" s="164"/>
    </row>
    <row r="8" spans="1:8" x14ac:dyDescent="0.15">
      <c r="A8" s="165"/>
      <c r="B8" s="166"/>
      <c r="C8" s="167"/>
      <c r="D8" s="168">
        <v>38141</v>
      </c>
      <c r="E8" s="169"/>
      <c r="F8" s="170">
        <v>46136</v>
      </c>
      <c r="G8" s="171"/>
      <c r="H8" s="172"/>
    </row>
    <row r="9" spans="1:8" x14ac:dyDescent="0.15">
      <c r="A9" s="153" t="s">
        <v>549</v>
      </c>
      <c r="B9" s="158"/>
      <c r="C9" s="159"/>
      <c r="D9" s="160">
        <v>117244</v>
      </c>
      <c r="E9" s="161"/>
      <c r="F9" s="162">
        <v>85042</v>
      </c>
      <c r="G9" s="163"/>
      <c r="H9" s="164"/>
    </row>
    <row r="10" spans="1:8" x14ac:dyDescent="0.15">
      <c r="A10" s="165"/>
      <c r="B10" s="166"/>
      <c r="C10" s="167"/>
      <c r="D10" s="168">
        <v>80810</v>
      </c>
      <c r="E10" s="169"/>
      <c r="F10" s="170">
        <v>50806</v>
      </c>
      <c r="G10" s="171"/>
      <c r="H10" s="172"/>
    </row>
    <row r="11" spans="1:8" x14ac:dyDescent="0.15">
      <c r="A11" s="153" t="s">
        <v>550</v>
      </c>
      <c r="B11" s="158"/>
      <c r="C11" s="159"/>
      <c r="D11" s="160">
        <v>76249</v>
      </c>
      <c r="E11" s="161"/>
      <c r="F11" s="162">
        <v>83774</v>
      </c>
      <c r="G11" s="163"/>
      <c r="H11" s="164"/>
    </row>
    <row r="12" spans="1:8" x14ac:dyDescent="0.15">
      <c r="A12" s="165"/>
      <c r="B12" s="166"/>
      <c r="C12" s="173"/>
      <c r="D12" s="168">
        <v>36208</v>
      </c>
      <c r="E12" s="169"/>
      <c r="F12" s="170">
        <v>52179</v>
      </c>
      <c r="G12" s="171"/>
      <c r="H12" s="172"/>
    </row>
    <row r="13" spans="1:8" x14ac:dyDescent="0.15">
      <c r="A13" s="153"/>
      <c r="B13" s="158"/>
      <c r="C13" s="174"/>
      <c r="D13" s="175">
        <v>94982</v>
      </c>
      <c r="E13" s="176"/>
      <c r="F13" s="177">
        <v>83855</v>
      </c>
      <c r="G13" s="178"/>
      <c r="H13" s="164"/>
    </row>
    <row r="14" spans="1:8" x14ac:dyDescent="0.15">
      <c r="A14" s="165"/>
      <c r="B14" s="166"/>
      <c r="C14" s="167"/>
      <c r="D14" s="168">
        <v>56904</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5.09</v>
      </c>
      <c r="C19" s="179">
        <f>ROUND(VALUE(SUBSTITUTE(実質収支比率等に係る経年分析!G$48,"▲","-")),2)</f>
        <v>7.5</v>
      </c>
      <c r="D19" s="179">
        <f>ROUND(VALUE(SUBSTITUTE(実質収支比率等に係る経年分析!H$48,"▲","-")),2)</f>
        <v>6.44</v>
      </c>
      <c r="E19" s="179">
        <f>ROUND(VALUE(SUBSTITUTE(実質収支比率等に係る経年分析!I$48,"▲","-")),2)</f>
        <v>4.7</v>
      </c>
      <c r="F19" s="179">
        <f>ROUND(VALUE(SUBSTITUTE(実質収支比率等に係る経年分析!J$48,"▲","-")),2)</f>
        <v>3.9</v>
      </c>
    </row>
    <row r="20" spans="1:11" x14ac:dyDescent="0.15">
      <c r="A20" s="179" t="s">
        <v>55</v>
      </c>
      <c r="B20" s="179">
        <f>ROUND(VALUE(SUBSTITUTE(実質収支比率等に係る経年分析!F$47,"▲","-")),2)</f>
        <v>37.17</v>
      </c>
      <c r="C20" s="179">
        <f>ROUND(VALUE(SUBSTITUTE(実質収支比率等に係る経年分析!G$47,"▲","-")),2)</f>
        <v>37.81</v>
      </c>
      <c r="D20" s="179">
        <f>ROUND(VALUE(SUBSTITUTE(実質収支比率等に係る経年分析!H$47,"▲","-")),2)</f>
        <v>38.99</v>
      </c>
      <c r="E20" s="179">
        <f>ROUND(VALUE(SUBSTITUTE(実質収支比率等に係る経年分析!I$47,"▲","-")),2)</f>
        <v>36.200000000000003</v>
      </c>
      <c r="F20" s="179">
        <f>ROUND(VALUE(SUBSTITUTE(実質収支比率等に係る経年分析!J$47,"▲","-")),2)</f>
        <v>30.39</v>
      </c>
    </row>
    <row r="21" spans="1:11" x14ac:dyDescent="0.15">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3.61</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-4.87</v>
      </c>
      <c r="F21" s="179">
        <f>IF(ISNUMBER(VALUE(SUBSTITUTE(実質収支比率等に係る経年分析!J$49,"▲","-"))),ROUND(VALUE(SUBSTITUTE(実質収支比率等に係る経年分析!J$49,"▲","-")),2),NA())</f>
        <v>-7.16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ケーブルテレビ事業特別会計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f>IF(ROUND(VALUE(SUBSTITUTE(連結実質赤字比率に係る赤字・黒字の構成分析!G$37,"▲", "-")), 2) &lt; 0, ABS(ROUND(VALUE(SUBSTITUTE(連結実質赤字比率に係る赤字・黒字の構成分析!G$37,"▲", "-")), 2)), NA())</f>
        <v>0.09</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4.6399999999999997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4.25</v>
      </c>
    </row>
    <row r="36" spans="1:16" x14ac:dyDescent="0.15">
      <c r="A36" s="180" t="str">
        <f>IF(連結実質赤字比率に係る赤字・黒字の構成分析!C$34="",NA(),連結実質赤字比率に係る赤字・黒字の構成分析!C$34)</f>
        <v>山香病院事業会計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2093</v>
      </c>
      <c r="E42" s="181"/>
      <c r="F42" s="181"/>
      <c r="G42" s="181">
        <f>'実質公債費比率（分子）の構造'!L$52</f>
        <v>2098</v>
      </c>
      <c r="H42" s="181"/>
      <c r="I42" s="181"/>
      <c r="J42" s="181">
        <f>'実質公債費比率（分子）の構造'!M$52</f>
        <v>2145</v>
      </c>
      <c r="K42" s="181"/>
      <c r="L42" s="181"/>
      <c r="M42" s="181">
        <f>'実質公債費比率（分子）の構造'!N$52</f>
        <v>2133</v>
      </c>
      <c r="N42" s="181"/>
      <c r="O42" s="181"/>
      <c r="P42" s="181">
        <f>'実質公債費比率（分子）の構造'!O$52</f>
        <v>2174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v>
      </c>
      <c r="C45" s="181"/>
      <c r="D45" s="181"/>
      <c r="E45" s="181">
        <f>'実質公債費比率（分子）の構造'!L$49</f>
        <v>18</v>
      </c>
      <c r="F45" s="181"/>
      <c r="G45" s="181"/>
      <c r="H45" s="181">
        <f>'実質公債費比率（分子）の構造'!M$49</f>
        <v>82</v>
      </c>
      <c r="I45" s="181"/>
      <c r="J45" s="181"/>
      <c r="K45" s="181">
        <f>'実質公債費比率（分子）の構造'!N$49</f>
        <v>106</v>
      </c>
      <c r="L45" s="181"/>
      <c r="M45" s="181"/>
      <c r="N45" s="181">
        <f>'実質公債費比率（分子）の構造'!O$49</f>
        <v>104</v>
      </c>
      <c r="O45" s="181"/>
      <c r="P45" s="181"/>
    </row>
    <row r="46" spans="1:16" x14ac:dyDescent="0.15">
      <c r="A46" s="181" t="s">
        <v>67</v>
      </c>
      <c r="B46" s="181">
        <f>'実質公債費比率（分子）の構造'!K$48</f>
        <v>458</v>
      </c>
      <c r="C46" s="181"/>
      <c r="D46" s="181"/>
      <c r="E46" s="181">
        <f>'実質公債費比率（分子）の構造'!L$48</f>
        <v>459</v>
      </c>
      <c r="F46" s="181"/>
      <c r="G46" s="181"/>
      <c r="H46" s="181">
        <f>'実質公債費比率（分子）の構造'!M$48</f>
        <v>486</v>
      </c>
      <c r="I46" s="181"/>
      <c r="J46" s="181"/>
      <c r="K46" s="181">
        <f>'実質公債費比率（分子）の構造'!N$48</f>
        <v>509</v>
      </c>
      <c r="L46" s="181"/>
      <c r="M46" s="181"/>
      <c r="N46" s="181">
        <f>'実質公債費比率（分子）の構造'!O$48</f>
        <v>553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2412</v>
      </c>
      <c r="C49" s="181"/>
      <c r="D49" s="181"/>
      <c r="E49" s="181">
        <f>'実質公債費比率（分子）の構造'!L$45</f>
        <v>2390</v>
      </c>
      <c r="F49" s="181"/>
      <c r="G49" s="181"/>
      <c r="H49" s="181">
        <f>'実質公債費比率（分子）の構造'!M$45</f>
        <v>2452</v>
      </c>
      <c r="I49" s="181"/>
      <c r="J49" s="181"/>
      <c r="K49" s="181">
        <f>'実質公債費比率（分子）の構造'!N$45</f>
        <v>2394</v>
      </c>
      <c r="L49" s="181"/>
      <c r="M49" s="181"/>
      <c r="N49" s="181">
        <f>'実質公債費比率（分子）の構造'!O$45</f>
        <v>2462</v>
      </c>
      <c r="O49" s="181"/>
      <c r="P49" s="181"/>
    </row>
    <row r="50" spans="1:16" x14ac:dyDescent="0.15">
      <c r="A50" s="181" t="s">
        <v>71</v>
      </c>
      <c r="B50" s="181" t="e">
        <f>NA()</f>
        <v>#N/A</v>
      </c>
      <c r="C50" s="181">
        <f>IF(ISNUMBER('実質公債費比率（分子）の構造'!K$53),'実質公債費比率（分子）の構造'!K$53,NA())</f>
        <v>790</v>
      </c>
      <c r="D50" s="181" t="e">
        <f>NA()</f>
        <v>#N/A</v>
      </c>
      <c r="E50" s="181" t="e">
        <f>NA()</f>
        <v>#N/A</v>
      </c>
      <c r="F50" s="181">
        <f>IF(ISNUMBER('実質公債費比率（分子）の構造'!L$53),'実質公債費比率（分子）の構造'!L$53,NA())</f>
        <v>770</v>
      </c>
      <c r="G50" s="181" t="e">
        <f>NA()</f>
        <v>#N/A</v>
      </c>
      <c r="H50" s="181" t="e">
        <f>NA()</f>
        <v>#N/A</v>
      </c>
      <c r="I50" s="181">
        <f>IF(ISNUMBER('実質公債費比率（分子）の構造'!M$53),'実質公債費比率（分子）の構造'!M$53,NA())</f>
        <v>875</v>
      </c>
      <c r="J50" s="181" t="e">
        <f>NA()</f>
        <v>#N/A</v>
      </c>
      <c r="K50" s="181" t="e">
        <f>NA()</f>
        <v>#N/A</v>
      </c>
      <c r="L50" s="181">
        <f>IF(ISNUMBER('実質公債費比率（分子）の構造'!N$53),'実質公債費比率（分子）の構造'!N$53,NA())</f>
        <v>876</v>
      </c>
      <c r="M50" s="181" t="e">
        <f>NA()</f>
        <v>#N/A</v>
      </c>
      <c r="N50" s="181" t="e">
        <f>NA()</f>
        <v>#N/A</v>
      </c>
      <c r="O50" s="181">
        <f>IF(ISNUMBER('実質公債費比率（分子）の構造'!O$53),'実質公債費比率（分子）の構造'!O$53,NA())</f>
        <v>945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22388</v>
      </c>
      <c r="E56" s="180"/>
      <c r="F56" s="180"/>
      <c r="G56" s="180">
        <f>'将来負担比率（分子）の構造'!J$52</f>
        <v>22780</v>
      </c>
      <c r="H56" s="180"/>
      <c r="I56" s="180"/>
      <c r="J56" s="180">
        <f>'将来負担比率（分子）の構造'!K$52</f>
        <v>22367</v>
      </c>
      <c r="K56" s="180"/>
      <c r="L56" s="180"/>
      <c r="M56" s="180">
        <f>'将来負担比率（分子）の構造'!L$52</f>
        <v>22819</v>
      </c>
      <c r="N56" s="180"/>
      <c r="O56" s="180"/>
      <c r="P56" s="180">
        <f>'将来負担比率（分子）の構造'!M$52</f>
        <v>22406</v>
      </c>
    </row>
    <row r="57" spans="1:16" x14ac:dyDescent="0.15">
      <c r="A57" s="180" t="s">
        <v>42</v>
      </c>
      <c r="B57" s="180"/>
      <c r="C57" s="180"/>
      <c r="D57" s="180">
        <f>'将来負担比率（分子）の構造'!I$51</f>
        <v>117</v>
      </c>
      <c r="E57" s="180"/>
      <c r="F57" s="180"/>
      <c r="G57" s="180">
        <f>'将来負担比率（分子）の構造'!J$51</f>
        <v>79</v>
      </c>
      <c r="H57" s="180"/>
      <c r="I57" s="180"/>
      <c r="J57" s="180">
        <f>'将来負担比率（分子）の構造'!K$51</f>
        <v>63</v>
      </c>
      <c r="K57" s="180"/>
      <c r="L57" s="180"/>
      <c r="M57" s="180">
        <f>'将来負担比率（分子）の構造'!L$51</f>
        <v>46</v>
      </c>
      <c r="N57" s="180"/>
      <c r="O57" s="180"/>
      <c r="P57" s="180">
        <f>'将来負担比率（分子）の構造'!M$51</f>
        <v>27</v>
      </c>
    </row>
    <row r="58" spans="1:16" x14ac:dyDescent="0.15">
      <c r="A58" s="180" t="s">
        <v>41</v>
      </c>
      <c r="B58" s="180"/>
      <c r="C58" s="180"/>
      <c r="D58" s="180">
        <f>'将来負担比率（分子）の構造'!I$50</f>
        <v>7871</v>
      </c>
      <c r="E58" s="180"/>
      <c r="F58" s="180"/>
      <c r="G58" s="180">
        <f>'将来負担比率（分子）の構造'!J$50</f>
        <v>8146</v>
      </c>
      <c r="H58" s="180"/>
      <c r="I58" s="180"/>
      <c r="J58" s="180">
        <f>'将来負担比率（分子）の構造'!K$50</f>
        <v>8304</v>
      </c>
      <c r="K58" s="180"/>
      <c r="L58" s="180"/>
      <c r="M58" s="180">
        <f>'将来負担比率（分子）の構造'!L$50</f>
        <v>8114</v>
      </c>
      <c r="N58" s="180"/>
      <c r="O58" s="180"/>
      <c r="P58" s="180">
        <f>'将来負担比率（分子）の構造'!M$50</f>
        <v>7359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f>'将来負担比率（分子）の構造'!L$46</f>
        <v>0</v>
      </c>
      <c r="L61" s="180"/>
      <c r="M61" s="180"/>
      <c r="N61" s="180">
        <f>'将来負担比率（分子）の構造'!M$46</f>
        <v>0</v>
      </c>
      <c r="O61" s="180"/>
      <c r="P61" s="180"/>
    </row>
    <row r="62" spans="1:16" x14ac:dyDescent="0.15">
      <c r="A62" s="180" t="s">
        <v>35</v>
      </c>
      <c r="B62" s="180">
        <f>'将来負担比率（分子）の構造'!I$45</f>
        <v>2784</v>
      </c>
      <c r="C62" s="180"/>
      <c r="D62" s="180"/>
      <c r="E62" s="180">
        <f>'将来負担比率（分子）の構造'!J$45</f>
        <v>2889</v>
      </c>
      <c r="F62" s="180"/>
      <c r="G62" s="180"/>
      <c r="H62" s="180">
        <f>'将来負担比率（分子）の構造'!K$45</f>
        <v>2920</v>
      </c>
      <c r="I62" s="180"/>
      <c r="J62" s="180"/>
      <c r="K62" s="180">
        <f>'将来負担比率（分子）の構造'!L$45</f>
        <v>2795</v>
      </c>
      <c r="L62" s="180"/>
      <c r="M62" s="180"/>
      <c r="N62" s="180">
        <f>'将来負担比率（分子）の構造'!M$45</f>
        <v>2774</v>
      </c>
      <c r="O62" s="180"/>
      <c r="P62" s="180"/>
    </row>
    <row r="63" spans="1:16" x14ac:dyDescent="0.15">
      <c r="A63" s="180" t="s">
        <v>34</v>
      </c>
      <c r="B63" s="180">
        <f>'将来負担比率（分子）の構造'!I$44</f>
        <v>685</v>
      </c>
      <c r="C63" s="180"/>
      <c r="D63" s="180"/>
      <c r="E63" s="180">
        <f>'将来負担比率（分子）の構造'!J$44</f>
        <v>707</v>
      </c>
      <c r="F63" s="180"/>
      <c r="G63" s="180"/>
      <c r="H63" s="180">
        <f>'将来負担比率（分子）の構造'!K$44</f>
        <v>993</v>
      </c>
      <c r="I63" s="180"/>
      <c r="J63" s="180"/>
      <c r="K63" s="180">
        <f>'将来負担比率（分子）の構造'!L$44</f>
        <v>1045</v>
      </c>
      <c r="L63" s="180"/>
      <c r="M63" s="180"/>
      <c r="N63" s="180">
        <f>'将来負担比率（分子）の構造'!M$44</f>
        <v>980</v>
      </c>
      <c r="O63" s="180"/>
      <c r="P63" s="180"/>
    </row>
    <row r="64" spans="1:16" x14ac:dyDescent="0.15">
      <c r="A64" s="180" t="s">
        <v>33</v>
      </c>
      <c r="B64" s="180">
        <f>'将来負担比率（分子）の構造'!I$43</f>
        <v>7522</v>
      </c>
      <c r="C64" s="180"/>
      <c r="D64" s="180"/>
      <c r="E64" s="180">
        <f>'将来負担比率（分子）の構造'!J$43</f>
        <v>7217</v>
      </c>
      <c r="F64" s="180"/>
      <c r="G64" s="180"/>
      <c r="H64" s="180">
        <f>'将来負担比率（分子）の構造'!K$43</f>
        <v>6993</v>
      </c>
      <c r="I64" s="180"/>
      <c r="J64" s="180"/>
      <c r="K64" s="180">
        <f>'将来負担比率（分子）の構造'!L$43</f>
        <v>6859</v>
      </c>
      <c r="L64" s="180"/>
      <c r="M64" s="180"/>
      <c r="N64" s="180">
        <f>'将来負担比率（分子）の構造'!M$43</f>
        <v>6554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22985</v>
      </c>
      <c r="C66" s="180"/>
      <c r="D66" s="180"/>
      <c r="E66" s="180">
        <f>'将来負担比率（分子）の構造'!J$41</f>
        <v>23688</v>
      </c>
      <c r="F66" s="180"/>
      <c r="G66" s="180"/>
      <c r="H66" s="180">
        <f>'将来負担比率（分子）の構造'!K$41</f>
        <v>23172</v>
      </c>
      <c r="I66" s="180"/>
      <c r="J66" s="180"/>
      <c r="K66" s="180">
        <f>'将来負担比率（分子）の構造'!L$41</f>
        <v>23900</v>
      </c>
      <c r="L66" s="180"/>
      <c r="M66" s="180"/>
      <c r="N66" s="180">
        <f>'将来負担比率（分子）の構造'!M$41</f>
        <v>23359</v>
      </c>
      <c r="O66" s="180"/>
      <c r="P66" s="180"/>
    </row>
    <row r="67" spans="1:16" x14ac:dyDescent="0.15">
      <c r="A67" s="180" t="s">
        <v>75</v>
      </c>
      <c r="B67" s="180" t="e">
        <f>NA()</f>
        <v>#N/A</v>
      </c>
      <c r="C67" s="180">
        <f>IF(ISNUMBER('将来負担比率（分子）の構造'!I$53), IF('将来負担比率（分子）の構造'!I$53 &lt; 0, 0, '将来負担比率（分子）の構造'!I$53), NA())</f>
        <v>3601</v>
      </c>
      <c r="D67" s="180" t="e">
        <f>NA()</f>
        <v>#N/A</v>
      </c>
      <c r="E67" s="180" t="e">
        <f>NA()</f>
        <v>#N/A</v>
      </c>
      <c r="F67" s="180">
        <f>IF(ISNUMBER('将来負担比率（分子）の構造'!J$53), IF('将来負担比率（分子）の構造'!J$53 &lt; 0, 0, '将来負担比率（分子）の構造'!J$53), NA())</f>
        <v>3496</v>
      </c>
      <c r="G67" s="180" t="e">
        <f>NA()</f>
        <v>#N/A</v>
      </c>
      <c r="H67" s="180" t="e">
        <f>NA()</f>
        <v>#N/A</v>
      </c>
      <c r="I67" s="180">
        <f>IF(ISNUMBER('将来負担比率（分子）の構造'!K$53), IF('将来負担比率（分子）の構造'!K$53 &lt; 0, 0, '将来負担比率（分子）の構造'!K$53), NA())</f>
        <v>3344</v>
      </c>
      <c r="J67" s="180" t="e">
        <f>NA()</f>
        <v>#N/A</v>
      </c>
      <c r="K67" s="180" t="e">
        <f>NA()</f>
        <v>#N/A</v>
      </c>
      <c r="L67" s="180">
        <f>IF(ISNUMBER('将来負担比率（分子）の構造'!L$53), IF('将来負担比率（分子）の構造'!L$53 &lt; 0, 0, '将来負担比率（分子）の構造'!L$53), NA())</f>
        <v>3620</v>
      </c>
      <c r="M67" s="180" t="e">
        <f>NA()</f>
        <v>#N/A</v>
      </c>
      <c r="N67" s="180" t="e">
        <f>NA()</f>
        <v>#N/A</v>
      </c>
      <c r="O67" s="180">
        <f>IF(ISNUMBER('将来負担比率（分子）の構造'!M$53), IF('将来負担比率（分子）の構造'!M$53 &lt; 0, 0, '将来負担比率（分子）の構造'!M$53), NA())</f>
        <v>3876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4163</v>
      </c>
      <c r="C72" s="184">
        <f>基金残高に係る経年分析!G55</f>
        <v>3836</v>
      </c>
      <c r="D72" s="184">
        <f>基金残高に係る経年分析!H55</f>
        <v>3177</v>
      </c>
    </row>
    <row r="73" spans="1:16" x14ac:dyDescent="0.15">
      <c r="A73" s="183" t="s">
        <v>78</v>
      </c>
      <c r="B73" s="184">
        <f>基金残高に係る経年分析!F56</f>
        <v>1508</v>
      </c>
      <c r="C73" s="184">
        <f>基金残高に係る経年分析!G56</f>
        <v>1512</v>
      </c>
      <c r="D73" s="184">
        <f>基金残高に係る経年分析!H56</f>
        <v>1516</v>
      </c>
    </row>
    <row r="74" spans="1:16" x14ac:dyDescent="0.15">
      <c r="A74" s="183" t="s">
        <v>79</v>
      </c>
      <c r="B74" s="184">
        <f>基金残高に係る経年分析!F57</f>
        <v>4556</v>
      </c>
      <c r="C74" s="184">
        <f>基金残高に係る経年分析!G57</f>
        <v>4604</v>
      </c>
      <c r="D74" s="184">
        <f>基金残高に係る経年分析!H57</f>
        <v>4314</v>
      </c>
    </row>
  </sheetData>
  <sheetProtection algorithmName="SHA-512" hashValue="Io0b5HCgK1SgYv7cAnqmVZ6p/dkLgYz/MZXcO0EDfZ5WciupK/ObjwlmxRO8Wfc7enc99KmYmUZIdtL/mrIkmw==" saltValue="69BdVtnKQO99Pv8zt+NK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3119016</v>
      </c>
      <c r="S5" s="727"/>
      <c r="T5" s="727"/>
      <c r="U5" s="727"/>
      <c r="V5" s="727"/>
      <c r="W5" s="727"/>
      <c r="X5" s="727"/>
      <c r="Y5" s="773"/>
      <c r="Z5" s="791">
        <v>15.7</v>
      </c>
      <c r="AA5" s="791"/>
      <c r="AB5" s="791"/>
      <c r="AC5" s="791"/>
      <c r="AD5" s="792">
        <v>3119016</v>
      </c>
      <c r="AE5" s="792"/>
      <c r="AF5" s="792"/>
      <c r="AG5" s="792"/>
      <c r="AH5" s="792"/>
      <c r="AI5" s="792"/>
      <c r="AJ5" s="792"/>
      <c r="AK5" s="792"/>
      <c r="AL5" s="774">
        <v>30.8</v>
      </c>
      <c r="AM5" s="743"/>
      <c r="AN5" s="743"/>
      <c r="AO5" s="775"/>
      <c r="AP5" s="760" t="s">
        <v>225</v>
      </c>
      <c r="AQ5" s="761"/>
      <c r="AR5" s="761"/>
      <c r="AS5" s="761"/>
      <c r="AT5" s="761"/>
      <c r="AU5" s="761"/>
      <c r="AV5" s="761"/>
      <c r="AW5" s="761"/>
      <c r="AX5" s="761"/>
      <c r="AY5" s="761"/>
      <c r="AZ5" s="761"/>
      <c r="BA5" s="761"/>
      <c r="BB5" s="761"/>
      <c r="BC5" s="761"/>
      <c r="BD5" s="761"/>
      <c r="BE5" s="761"/>
      <c r="BF5" s="762"/>
      <c r="BG5" s="661">
        <v>3117165</v>
      </c>
      <c r="BH5" s="664"/>
      <c r="BI5" s="664"/>
      <c r="BJ5" s="664"/>
      <c r="BK5" s="664"/>
      <c r="BL5" s="664"/>
      <c r="BM5" s="664"/>
      <c r="BN5" s="665"/>
      <c r="BO5" s="723">
        <v>99.9</v>
      </c>
      <c r="BP5" s="723"/>
      <c r="BQ5" s="723"/>
      <c r="BR5" s="723"/>
      <c r="BS5" s="724">
        <v>28317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224507</v>
      </c>
      <c r="S6" s="664"/>
      <c r="T6" s="664"/>
      <c r="U6" s="664"/>
      <c r="V6" s="664"/>
      <c r="W6" s="664"/>
      <c r="X6" s="664"/>
      <c r="Y6" s="665"/>
      <c r="Z6" s="723">
        <v>1.1000000000000001</v>
      </c>
      <c r="AA6" s="723"/>
      <c r="AB6" s="723"/>
      <c r="AC6" s="723"/>
      <c r="AD6" s="724">
        <v>224507</v>
      </c>
      <c r="AE6" s="724"/>
      <c r="AF6" s="724"/>
      <c r="AG6" s="724"/>
      <c r="AH6" s="724"/>
      <c r="AI6" s="724"/>
      <c r="AJ6" s="724"/>
      <c r="AK6" s="724"/>
      <c r="AL6" s="666">
        <v>2.2000000000000002</v>
      </c>
      <c r="AM6" s="667"/>
      <c r="AN6" s="667"/>
      <c r="AO6" s="725"/>
      <c r="AP6" s="658" t="s">
        <v>230</v>
      </c>
      <c r="AQ6" s="659"/>
      <c r="AR6" s="659"/>
      <c r="AS6" s="659"/>
      <c r="AT6" s="659"/>
      <c r="AU6" s="659"/>
      <c r="AV6" s="659"/>
      <c r="AW6" s="659"/>
      <c r="AX6" s="659"/>
      <c r="AY6" s="659"/>
      <c r="AZ6" s="659"/>
      <c r="BA6" s="659"/>
      <c r="BB6" s="659"/>
      <c r="BC6" s="659"/>
      <c r="BD6" s="659"/>
      <c r="BE6" s="659"/>
      <c r="BF6" s="660"/>
      <c r="BG6" s="661">
        <v>3117165</v>
      </c>
      <c r="BH6" s="664"/>
      <c r="BI6" s="664"/>
      <c r="BJ6" s="664"/>
      <c r="BK6" s="664"/>
      <c r="BL6" s="664"/>
      <c r="BM6" s="664"/>
      <c r="BN6" s="665"/>
      <c r="BO6" s="723">
        <v>99.9</v>
      </c>
      <c r="BP6" s="723"/>
      <c r="BQ6" s="723"/>
      <c r="BR6" s="723"/>
      <c r="BS6" s="724">
        <v>28317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178680</v>
      </c>
      <c r="CS6" s="664"/>
      <c r="CT6" s="664"/>
      <c r="CU6" s="664"/>
      <c r="CV6" s="664"/>
      <c r="CW6" s="664"/>
      <c r="CX6" s="664"/>
      <c r="CY6" s="665"/>
      <c r="CZ6" s="774">
        <v>0.9</v>
      </c>
      <c r="DA6" s="743"/>
      <c r="DB6" s="743"/>
      <c r="DC6" s="777"/>
      <c r="DD6" s="669" t="s">
        <v>138</v>
      </c>
      <c r="DE6" s="664"/>
      <c r="DF6" s="664"/>
      <c r="DG6" s="664"/>
      <c r="DH6" s="664"/>
      <c r="DI6" s="664"/>
      <c r="DJ6" s="664"/>
      <c r="DK6" s="664"/>
      <c r="DL6" s="664"/>
      <c r="DM6" s="664"/>
      <c r="DN6" s="664"/>
      <c r="DO6" s="664"/>
      <c r="DP6" s="665"/>
      <c r="DQ6" s="669">
        <v>178680</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4529</v>
      </c>
      <c r="S7" s="664"/>
      <c r="T7" s="664"/>
      <c r="U7" s="664"/>
      <c r="V7" s="664"/>
      <c r="W7" s="664"/>
      <c r="X7" s="664"/>
      <c r="Y7" s="665"/>
      <c r="Z7" s="723">
        <v>0</v>
      </c>
      <c r="AA7" s="723"/>
      <c r="AB7" s="723"/>
      <c r="AC7" s="723"/>
      <c r="AD7" s="724">
        <v>4529</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1191523</v>
      </c>
      <c r="BH7" s="664"/>
      <c r="BI7" s="664"/>
      <c r="BJ7" s="664"/>
      <c r="BK7" s="664"/>
      <c r="BL7" s="664"/>
      <c r="BM7" s="664"/>
      <c r="BN7" s="665"/>
      <c r="BO7" s="723">
        <v>38.200000000000003</v>
      </c>
      <c r="BP7" s="723"/>
      <c r="BQ7" s="723"/>
      <c r="BR7" s="723"/>
      <c r="BS7" s="724">
        <v>28317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2843975</v>
      </c>
      <c r="CS7" s="664"/>
      <c r="CT7" s="664"/>
      <c r="CU7" s="664"/>
      <c r="CV7" s="664"/>
      <c r="CW7" s="664"/>
      <c r="CX7" s="664"/>
      <c r="CY7" s="665"/>
      <c r="CZ7" s="723">
        <v>14.9</v>
      </c>
      <c r="DA7" s="723"/>
      <c r="DB7" s="723"/>
      <c r="DC7" s="723"/>
      <c r="DD7" s="669">
        <v>171967</v>
      </c>
      <c r="DE7" s="664"/>
      <c r="DF7" s="664"/>
      <c r="DG7" s="664"/>
      <c r="DH7" s="664"/>
      <c r="DI7" s="664"/>
      <c r="DJ7" s="664"/>
      <c r="DK7" s="664"/>
      <c r="DL7" s="664"/>
      <c r="DM7" s="664"/>
      <c r="DN7" s="664"/>
      <c r="DO7" s="664"/>
      <c r="DP7" s="665"/>
      <c r="DQ7" s="669">
        <v>1796162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6160</v>
      </c>
      <c r="S8" s="664"/>
      <c r="T8" s="664"/>
      <c r="U8" s="664"/>
      <c r="V8" s="664"/>
      <c r="W8" s="664"/>
      <c r="X8" s="664"/>
      <c r="Y8" s="665"/>
      <c r="Z8" s="723">
        <v>0</v>
      </c>
      <c r="AA8" s="723"/>
      <c r="AB8" s="723"/>
      <c r="AC8" s="723"/>
      <c r="AD8" s="724">
        <v>6160</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46117</v>
      </c>
      <c r="BH8" s="664"/>
      <c r="BI8" s="664"/>
      <c r="BJ8" s="664"/>
      <c r="BK8" s="664"/>
      <c r="BL8" s="664"/>
      <c r="BM8" s="664"/>
      <c r="BN8" s="665"/>
      <c r="BO8" s="723">
        <v>1.5</v>
      </c>
      <c r="BP8" s="723"/>
      <c r="BQ8" s="723"/>
      <c r="BR8" s="723"/>
      <c r="BS8" s="669" t="s">
        <v>138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5376134</v>
      </c>
      <c r="CS8" s="664"/>
      <c r="CT8" s="664"/>
      <c r="CU8" s="664"/>
      <c r="CV8" s="664"/>
      <c r="CW8" s="664"/>
      <c r="CX8" s="664"/>
      <c r="CY8" s="665"/>
      <c r="CZ8" s="723">
        <v>28.1</v>
      </c>
      <c r="DA8" s="723"/>
      <c r="DB8" s="723"/>
      <c r="DC8" s="723"/>
      <c r="DD8" s="669">
        <v>5159</v>
      </c>
      <c r="DE8" s="664"/>
      <c r="DF8" s="664"/>
      <c r="DG8" s="664"/>
      <c r="DH8" s="664"/>
      <c r="DI8" s="664"/>
      <c r="DJ8" s="664"/>
      <c r="DK8" s="664"/>
      <c r="DL8" s="664"/>
      <c r="DM8" s="664"/>
      <c r="DN8" s="664"/>
      <c r="DO8" s="664"/>
      <c r="DP8" s="665"/>
      <c r="DQ8" s="669">
        <v>2711179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5590</v>
      </c>
      <c r="S9" s="664"/>
      <c r="T9" s="664"/>
      <c r="U9" s="664"/>
      <c r="V9" s="664"/>
      <c r="W9" s="664"/>
      <c r="X9" s="664"/>
      <c r="Y9" s="665"/>
      <c r="Z9" s="723">
        <v>0</v>
      </c>
      <c r="AA9" s="723"/>
      <c r="AB9" s="723"/>
      <c r="AC9" s="723"/>
      <c r="AD9" s="724">
        <v>5590</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931151</v>
      </c>
      <c r="BH9" s="664"/>
      <c r="BI9" s="664"/>
      <c r="BJ9" s="664"/>
      <c r="BK9" s="664"/>
      <c r="BL9" s="664"/>
      <c r="BM9" s="664"/>
      <c r="BN9" s="665"/>
      <c r="BO9" s="723">
        <v>29.9</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1446599</v>
      </c>
      <c r="CS9" s="664"/>
      <c r="CT9" s="664"/>
      <c r="CU9" s="664"/>
      <c r="CV9" s="664"/>
      <c r="CW9" s="664"/>
      <c r="CX9" s="664"/>
      <c r="CY9" s="665"/>
      <c r="CZ9" s="723">
        <v>7.6</v>
      </c>
      <c r="DA9" s="723"/>
      <c r="DB9" s="723"/>
      <c r="DC9" s="723"/>
      <c r="DD9" s="669">
        <v>20427</v>
      </c>
      <c r="DE9" s="664"/>
      <c r="DF9" s="664"/>
      <c r="DG9" s="664"/>
      <c r="DH9" s="664"/>
      <c r="DI9" s="664"/>
      <c r="DJ9" s="664"/>
      <c r="DK9" s="664"/>
      <c r="DL9" s="664"/>
      <c r="DM9" s="664"/>
      <c r="DN9" s="664"/>
      <c r="DO9" s="664"/>
      <c r="DP9" s="665"/>
      <c r="DQ9" s="669">
        <v>1259218</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240</v>
      </c>
      <c r="AA10" s="723"/>
      <c r="AB10" s="723"/>
      <c r="AC10" s="723"/>
      <c r="AD10" s="724" t="s">
        <v>243</v>
      </c>
      <c r="AE10" s="724"/>
      <c r="AF10" s="724"/>
      <c r="AG10" s="724"/>
      <c r="AH10" s="724"/>
      <c r="AI10" s="724"/>
      <c r="AJ10" s="724"/>
      <c r="AK10" s="724"/>
      <c r="AL10" s="666" t="s">
        <v>138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71193</v>
      </c>
      <c r="BH10" s="664"/>
      <c r="BI10" s="664"/>
      <c r="BJ10" s="664"/>
      <c r="BK10" s="664"/>
      <c r="BL10" s="664"/>
      <c r="BM10" s="664"/>
      <c r="BN10" s="665"/>
      <c r="BO10" s="723">
        <v>2.2999999999999998</v>
      </c>
      <c r="BP10" s="723"/>
      <c r="BQ10" s="723"/>
      <c r="BR10" s="723"/>
      <c r="BS10" s="669" t="s">
        <v>240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1221</v>
      </c>
      <c r="CS10" s="664"/>
      <c r="CT10" s="664"/>
      <c r="CU10" s="664"/>
      <c r="CV10" s="664"/>
      <c r="CW10" s="664"/>
      <c r="CX10" s="664"/>
      <c r="CY10" s="665"/>
      <c r="CZ10" s="723">
        <v>0</v>
      </c>
      <c r="DA10" s="723"/>
      <c r="DB10" s="723"/>
      <c r="DC10" s="723"/>
      <c r="DD10" s="669" t="s">
        <v>240</v>
      </c>
      <c r="DE10" s="664"/>
      <c r="DF10" s="664"/>
      <c r="DG10" s="664"/>
      <c r="DH10" s="664"/>
      <c r="DI10" s="664"/>
      <c r="DJ10" s="664"/>
      <c r="DK10" s="664"/>
      <c r="DL10" s="664"/>
      <c r="DM10" s="664"/>
      <c r="DN10" s="664"/>
      <c r="DO10" s="664"/>
      <c r="DP10" s="665"/>
      <c r="DQ10" s="669">
        <v>1221</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240</v>
      </c>
      <c r="AA11" s="723"/>
      <c r="AB11" s="723"/>
      <c r="AC11" s="723"/>
      <c r="AD11" s="724" t="s">
        <v>240</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143062</v>
      </c>
      <c r="BH11" s="664"/>
      <c r="BI11" s="664"/>
      <c r="BJ11" s="664"/>
      <c r="BK11" s="664"/>
      <c r="BL11" s="664"/>
      <c r="BM11" s="664"/>
      <c r="BN11" s="665"/>
      <c r="BO11" s="723">
        <v>4.5999999999999996</v>
      </c>
      <c r="BP11" s="723"/>
      <c r="BQ11" s="723"/>
      <c r="BR11" s="723"/>
      <c r="BS11" s="669">
        <v>28317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1505100</v>
      </c>
      <c r="CS11" s="664"/>
      <c r="CT11" s="664"/>
      <c r="CU11" s="664"/>
      <c r="CV11" s="664"/>
      <c r="CW11" s="664"/>
      <c r="CX11" s="664"/>
      <c r="CY11" s="665"/>
      <c r="CZ11" s="723">
        <v>7.9</v>
      </c>
      <c r="DA11" s="723"/>
      <c r="DB11" s="723"/>
      <c r="DC11" s="723"/>
      <c r="DD11" s="669">
        <v>576107</v>
      </c>
      <c r="DE11" s="664"/>
      <c r="DF11" s="664"/>
      <c r="DG11" s="664"/>
      <c r="DH11" s="664"/>
      <c r="DI11" s="664"/>
      <c r="DJ11" s="664"/>
      <c r="DK11" s="664"/>
      <c r="DL11" s="664"/>
      <c r="DM11" s="664"/>
      <c r="DN11" s="664"/>
      <c r="DO11" s="664"/>
      <c r="DP11" s="665"/>
      <c r="DQ11" s="669">
        <v>717122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537299</v>
      </c>
      <c r="S12" s="664"/>
      <c r="T12" s="664"/>
      <c r="U12" s="664"/>
      <c r="V12" s="664"/>
      <c r="W12" s="664"/>
      <c r="X12" s="664"/>
      <c r="Y12" s="665"/>
      <c r="Z12" s="723">
        <v>2.7</v>
      </c>
      <c r="AA12" s="723"/>
      <c r="AB12" s="723"/>
      <c r="AC12" s="723"/>
      <c r="AD12" s="724">
        <v>537299</v>
      </c>
      <c r="AE12" s="724"/>
      <c r="AF12" s="724"/>
      <c r="AG12" s="724"/>
      <c r="AH12" s="724"/>
      <c r="AI12" s="724"/>
      <c r="AJ12" s="724"/>
      <c r="AK12" s="724"/>
      <c r="AL12" s="666">
        <v>5.3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1647684</v>
      </c>
      <c r="BH12" s="664"/>
      <c r="BI12" s="664"/>
      <c r="BJ12" s="664"/>
      <c r="BK12" s="664"/>
      <c r="BL12" s="664"/>
      <c r="BM12" s="664"/>
      <c r="BN12" s="665"/>
      <c r="BO12" s="723">
        <v>52.8</v>
      </c>
      <c r="BP12" s="723"/>
      <c r="BQ12" s="723"/>
      <c r="BR12" s="723"/>
      <c r="BS12" s="669" t="s">
        <v>240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216102</v>
      </c>
      <c r="CS12" s="664"/>
      <c r="CT12" s="664"/>
      <c r="CU12" s="664"/>
      <c r="CV12" s="664"/>
      <c r="CW12" s="664"/>
      <c r="CX12" s="664"/>
      <c r="CY12" s="665"/>
      <c r="CZ12" s="723">
        <v>1.1000000000000001</v>
      </c>
      <c r="DA12" s="723"/>
      <c r="DB12" s="723"/>
      <c r="DC12" s="723"/>
      <c r="DD12" s="669">
        <v>5584</v>
      </c>
      <c r="DE12" s="664"/>
      <c r="DF12" s="664"/>
      <c r="DG12" s="664"/>
      <c r="DH12" s="664"/>
      <c r="DI12" s="664"/>
      <c r="DJ12" s="664"/>
      <c r="DK12" s="664"/>
      <c r="DL12" s="664"/>
      <c r="DM12" s="664"/>
      <c r="DN12" s="664"/>
      <c r="DO12" s="664"/>
      <c r="DP12" s="665"/>
      <c r="DQ12" s="669">
        <v>138685</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19826</v>
      </c>
      <c r="S13" s="664"/>
      <c r="T13" s="664"/>
      <c r="U13" s="664"/>
      <c r="V13" s="664"/>
      <c r="W13" s="664"/>
      <c r="X13" s="664"/>
      <c r="Y13" s="665"/>
      <c r="Z13" s="723">
        <v>0.1</v>
      </c>
      <c r="AA13" s="723"/>
      <c r="AB13" s="723"/>
      <c r="AC13" s="723"/>
      <c r="AD13" s="724">
        <v>19826</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1646124</v>
      </c>
      <c r="BH13" s="664"/>
      <c r="BI13" s="664"/>
      <c r="BJ13" s="664"/>
      <c r="BK13" s="664"/>
      <c r="BL13" s="664"/>
      <c r="BM13" s="664"/>
      <c r="BN13" s="665"/>
      <c r="BO13" s="723">
        <v>52.8</v>
      </c>
      <c r="BP13" s="723"/>
      <c r="BQ13" s="723"/>
      <c r="BR13" s="723"/>
      <c r="BS13" s="669" t="s">
        <v>138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1331439</v>
      </c>
      <c r="CS13" s="664"/>
      <c r="CT13" s="664"/>
      <c r="CU13" s="664"/>
      <c r="CV13" s="664"/>
      <c r="CW13" s="664"/>
      <c r="CX13" s="664"/>
      <c r="CY13" s="665"/>
      <c r="CZ13" s="723">
        <v>7</v>
      </c>
      <c r="DA13" s="723"/>
      <c r="DB13" s="723"/>
      <c r="DC13" s="723"/>
      <c r="DD13" s="669">
        <v>515895</v>
      </c>
      <c r="DE13" s="664"/>
      <c r="DF13" s="664"/>
      <c r="DG13" s="664"/>
      <c r="DH13" s="664"/>
      <c r="DI13" s="664"/>
      <c r="DJ13" s="664"/>
      <c r="DK13" s="664"/>
      <c r="DL13" s="664"/>
      <c r="DM13" s="664"/>
      <c r="DN13" s="664"/>
      <c r="DO13" s="664"/>
      <c r="DP13" s="665"/>
      <c r="DQ13" s="669">
        <v>781228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138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110505</v>
      </c>
      <c r="BH14" s="664"/>
      <c r="BI14" s="664"/>
      <c r="BJ14" s="664"/>
      <c r="BK14" s="664"/>
      <c r="BL14" s="664"/>
      <c r="BM14" s="664"/>
      <c r="BN14" s="665"/>
      <c r="BO14" s="723">
        <v>3.5</v>
      </c>
      <c r="BP14" s="723"/>
      <c r="BQ14" s="723"/>
      <c r="BR14" s="723"/>
      <c r="BS14" s="669" t="s">
        <v>138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660235</v>
      </c>
      <c r="CS14" s="664"/>
      <c r="CT14" s="664"/>
      <c r="CU14" s="664"/>
      <c r="CV14" s="664"/>
      <c r="CW14" s="664"/>
      <c r="CX14" s="664"/>
      <c r="CY14" s="665"/>
      <c r="CZ14" s="723">
        <v>3.5</v>
      </c>
      <c r="DA14" s="723"/>
      <c r="DB14" s="723"/>
      <c r="DC14" s="723"/>
      <c r="DD14" s="669">
        <v>35068</v>
      </c>
      <c r="DE14" s="664"/>
      <c r="DF14" s="664"/>
      <c r="DG14" s="664"/>
      <c r="DH14" s="664"/>
      <c r="DI14" s="664"/>
      <c r="DJ14" s="664"/>
      <c r="DK14" s="664"/>
      <c r="DL14" s="664"/>
      <c r="DM14" s="664"/>
      <c r="DN14" s="664"/>
      <c r="DO14" s="664"/>
      <c r="DP14" s="665"/>
      <c r="DQ14" s="669">
        <v>616848</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49509</v>
      </c>
      <c r="S15" s="664"/>
      <c r="T15" s="664"/>
      <c r="U15" s="664"/>
      <c r="V15" s="664"/>
      <c r="W15" s="664"/>
      <c r="X15" s="664"/>
      <c r="Y15" s="665"/>
      <c r="Z15" s="723">
        <v>0.2</v>
      </c>
      <c r="AA15" s="723"/>
      <c r="AB15" s="723"/>
      <c r="AC15" s="723"/>
      <c r="AD15" s="724">
        <v>49509</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167453</v>
      </c>
      <c r="BH15" s="664"/>
      <c r="BI15" s="664"/>
      <c r="BJ15" s="664"/>
      <c r="BK15" s="664"/>
      <c r="BL15" s="664"/>
      <c r="BM15" s="664"/>
      <c r="BN15" s="665"/>
      <c r="BO15" s="723">
        <v>5.4</v>
      </c>
      <c r="BP15" s="723"/>
      <c r="BQ15" s="723"/>
      <c r="BR15" s="723"/>
      <c r="BS15" s="669" t="s">
        <v>240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2562753</v>
      </c>
      <c r="CS15" s="664"/>
      <c r="CT15" s="664"/>
      <c r="CU15" s="664"/>
      <c r="CV15" s="664"/>
      <c r="CW15" s="664"/>
      <c r="CX15" s="664"/>
      <c r="CY15" s="665"/>
      <c r="CZ15" s="723">
        <v>13.4</v>
      </c>
      <c r="DA15" s="723"/>
      <c r="DB15" s="723"/>
      <c r="DC15" s="723"/>
      <c r="DD15" s="669">
        <v>914343</v>
      </c>
      <c r="DE15" s="664"/>
      <c r="DF15" s="664"/>
      <c r="DG15" s="664"/>
      <c r="DH15" s="664"/>
      <c r="DI15" s="664"/>
      <c r="DJ15" s="664"/>
      <c r="DK15" s="664"/>
      <c r="DL15" s="664"/>
      <c r="DM15" s="664"/>
      <c r="DN15" s="664"/>
      <c r="DO15" s="664"/>
      <c r="DP15" s="665"/>
      <c r="DQ15" s="669">
        <v>1480313</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138</v>
      </c>
      <c r="AA16" s="723"/>
      <c r="AB16" s="723"/>
      <c r="AC16" s="723"/>
      <c r="AD16" s="724" t="s">
        <v>240</v>
      </c>
      <c r="AE16" s="724"/>
      <c r="AF16" s="724"/>
      <c r="AG16" s="724"/>
      <c r="AH16" s="724"/>
      <c r="AI16" s="724"/>
      <c r="AJ16" s="724"/>
      <c r="AK16" s="724"/>
      <c r="AL16" s="666" t="s">
        <v>138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138</v>
      </c>
      <c r="BP16" s="723"/>
      <c r="BQ16" s="723"/>
      <c r="BR16" s="723"/>
      <c r="BS16" s="669" t="s">
        <v>240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517636</v>
      </c>
      <c r="CS16" s="664"/>
      <c r="CT16" s="664"/>
      <c r="CU16" s="664"/>
      <c r="CV16" s="664"/>
      <c r="CW16" s="664"/>
      <c r="CX16" s="664"/>
      <c r="CY16" s="665"/>
      <c r="CZ16" s="723">
        <v>2.7</v>
      </c>
      <c r="DA16" s="723"/>
      <c r="DB16" s="723"/>
      <c r="DC16" s="723"/>
      <c r="DD16" s="669" t="s">
        <v>138</v>
      </c>
      <c r="DE16" s="664"/>
      <c r="DF16" s="664"/>
      <c r="DG16" s="664"/>
      <c r="DH16" s="664"/>
      <c r="DI16" s="664"/>
      <c r="DJ16" s="664"/>
      <c r="DK16" s="664"/>
      <c r="DL16" s="664"/>
      <c r="DM16" s="664"/>
      <c r="DN16" s="664"/>
      <c r="DO16" s="664"/>
      <c r="DP16" s="665"/>
      <c r="DQ16" s="669">
        <v>109959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11454</v>
      </c>
      <c r="S17" s="664"/>
      <c r="T17" s="664"/>
      <c r="U17" s="664"/>
      <c r="V17" s="664"/>
      <c r="W17" s="664"/>
      <c r="X17" s="664"/>
      <c r="Y17" s="665"/>
      <c r="Z17" s="723">
        <v>0.1</v>
      </c>
      <c r="AA17" s="723"/>
      <c r="AB17" s="723"/>
      <c r="AC17" s="723"/>
      <c r="AD17" s="724">
        <v>11454</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240</v>
      </c>
      <c r="BP17" s="723"/>
      <c r="BQ17" s="723"/>
      <c r="BR17" s="723"/>
      <c r="BS17" s="669" t="s">
        <v>240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2461785</v>
      </c>
      <c r="CS17" s="664"/>
      <c r="CT17" s="664"/>
      <c r="CU17" s="664"/>
      <c r="CV17" s="664"/>
      <c r="CW17" s="664"/>
      <c r="CX17" s="664"/>
      <c r="CY17" s="665"/>
      <c r="CZ17" s="723">
        <v>12.9</v>
      </c>
      <c r="DA17" s="723"/>
      <c r="DB17" s="723"/>
      <c r="DC17" s="723"/>
      <c r="DD17" s="669" t="s">
        <v>138</v>
      </c>
      <c r="DE17" s="664"/>
      <c r="DF17" s="664"/>
      <c r="DG17" s="664"/>
      <c r="DH17" s="664"/>
      <c r="DI17" s="664"/>
      <c r="DJ17" s="664"/>
      <c r="DK17" s="664"/>
      <c r="DL17" s="664"/>
      <c r="DM17" s="664"/>
      <c r="DN17" s="664"/>
      <c r="DO17" s="664"/>
      <c r="DP17" s="665"/>
      <c r="DQ17" s="669">
        <v>2441071</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6771506</v>
      </c>
      <c r="S18" s="664"/>
      <c r="T18" s="664"/>
      <c r="U18" s="664"/>
      <c r="V18" s="664"/>
      <c r="W18" s="664"/>
      <c r="X18" s="664"/>
      <c r="Y18" s="665"/>
      <c r="Z18" s="723">
        <v>34.1</v>
      </c>
      <c r="AA18" s="723"/>
      <c r="AB18" s="723"/>
      <c r="AC18" s="723"/>
      <c r="AD18" s="724">
        <v>6127192</v>
      </c>
      <c r="AE18" s="724"/>
      <c r="AF18" s="724"/>
      <c r="AG18" s="724"/>
      <c r="AH18" s="724"/>
      <c r="AI18" s="724"/>
      <c r="AJ18" s="724"/>
      <c r="AK18" s="724"/>
      <c r="AL18" s="666">
        <v>60.5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138</v>
      </c>
      <c r="BP18" s="723"/>
      <c r="BQ18" s="723"/>
      <c r="BR18" s="723"/>
      <c r="BS18" s="669" t="s">
        <v>138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138</v>
      </c>
      <c r="DA18" s="723"/>
      <c r="DB18" s="723"/>
      <c r="DC18" s="723"/>
      <c r="DD18" s="669" t="s">
        <v>138</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6127192</v>
      </c>
      <c r="S19" s="664"/>
      <c r="T19" s="664"/>
      <c r="U19" s="664"/>
      <c r="V19" s="664"/>
      <c r="W19" s="664"/>
      <c r="X19" s="664"/>
      <c r="Y19" s="665"/>
      <c r="Z19" s="723">
        <v>30.9</v>
      </c>
      <c r="AA19" s="723"/>
      <c r="AB19" s="723"/>
      <c r="AC19" s="723"/>
      <c r="AD19" s="724">
        <v>6127192</v>
      </c>
      <c r="AE19" s="724"/>
      <c r="AF19" s="724"/>
      <c r="AG19" s="724"/>
      <c r="AH19" s="724"/>
      <c r="AI19" s="724"/>
      <c r="AJ19" s="724"/>
      <c r="AK19" s="724"/>
      <c r="AL19" s="666">
        <v>60.5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1851</v>
      </c>
      <c r="BH19" s="664"/>
      <c r="BI19" s="664"/>
      <c r="BJ19" s="664"/>
      <c r="BK19" s="664"/>
      <c r="BL19" s="664"/>
      <c r="BM19" s="664"/>
      <c r="BN19" s="665"/>
      <c r="BO19" s="723">
        <v>0.1</v>
      </c>
      <c r="BP19" s="723"/>
      <c r="BQ19" s="723"/>
      <c r="BR19" s="723"/>
      <c r="BS19" s="669" t="s">
        <v>240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240</v>
      </c>
      <c r="DA19" s="723"/>
      <c r="DB19" s="723"/>
      <c r="DC19" s="723"/>
      <c r="DD19" s="669" t="s">
        <v>138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644314</v>
      </c>
      <c r="S20" s="664"/>
      <c r="T20" s="664"/>
      <c r="U20" s="664"/>
      <c r="V20" s="664"/>
      <c r="W20" s="664"/>
      <c r="X20" s="664"/>
      <c r="Y20" s="665"/>
      <c r="Z20" s="723">
        <v>3.2</v>
      </c>
      <c r="AA20" s="723"/>
      <c r="AB20" s="723"/>
      <c r="AC20" s="723"/>
      <c r="AD20" s="724" t="s">
        <v>138</v>
      </c>
      <c r="AE20" s="724"/>
      <c r="AF20" s="724"/>
      <c r="AG20" s="724"/>
      <c r="AH20" s="724"/>
      <c r="AI20" s="724"/>
      <c r="AJ20" s="724"/>
      <c r="AK20" s="724"/>
      <c r="AL20" s="666" t="s">
        <v>240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1851</v>
      </c>
      <c r="BH20" s="664"/>
      <c r="BI20" s="664"/>
      <c r="BJ20" s="664"/>
      <c r="BK20" s="664"/>
      <c r="BL20" s="664"/>
      <c r="BM20" s="664"/>
      <c r="BN20" s="665"/>
      <c r="BO20" s="723">
        <v>0.1</v>
      </c>
      <c r="BP20" s="723"/>
      <c r="BQ20" s="723"/>
      <c r="BR20" s="723"/>
      <c r="BS20" s="669" t="s">
        <v>138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19101659</v>
      </c>
      <c r="CS20" s="664"/>
      <c r="CT20" s="664"/>
      <c r="CU20" s="664"/>
      <c r="CV20" s="664"/>
      <c r="CW20" s="664"/>
      <c r="CX20" s="664"/>
      <c r="CY20" s="665"/>
      <c r="CZ20" s="723">
        <v>100</v>
      </c>
      <c r="DA20" s="723"/>
      <c r="DB20" s="723"/>
      <c r="DC20" s="723"/>
      <c r="DD20" s="669">
        <v>2244550</v>
      </c>
      <c r="DE20" s="664"/>
      <c r="DF20" s="664"/>
      <c r="DG20" s="664"/>
      <c r="DH20" s="664"/>
      <c r="DI20" s="664"/>
      <c r="DJ20" s="664"/>
      <c r="DK20" s="664"/>
      <c r="DL20" s="664"/>
      <c r="DM20" s="664"/>
      <c r="DN20" s="664"/>
      <c r="DO20" s="664"/>
      <c r="DP20" s="665"/>
      <c r="DQ20" s="669">
        <v>12231686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240</v>
      </c>
      <c r="AE21" s="724"/>
      <c r="AF21" s="724"/>
      <c r="AG21" s="724"/>
      <c r="AH21" s="724"/>
      <c r="AI21" s="724"/>
      <c r="AJ21" s="724"/>
      <c r="AK21" s="724"/>
      <c r="AL21" s="666" t="s">
        <v>138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1851</v>
      </c>
      <c r="BH21" s="664"/>
      <c r="BI21" s="664"/>
      <c r="BJ21" s="664"/>
      <c r="BK21" s="664"/>
      <c r="BL21" s="664"/>
      <c r="BM21" s="664"/>
      <c r="BN21" s="665"/>
      <c r="BO21" s="723">
        <v>0.1</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10749396</v>
      </c>
      <c r="S22" s="664"/>
      <c r="T22" s="664"/>
      <c r="U22" s="664"/>
      <c r="V22" s="664"/>
      <c r="W22" s="664"/>
      <c r="X22" s="664"/>
      <c r="Y22" s="665"/>
      <c r="Z22" s="723">
        <v>54.1</v>
      </c>
      <c r="AA22" s="723"/>
      <c r="AB22" s="723"/>
      <c r="AC22" s="723"/>
      <c r="AD22" s="724">
        <v>10105082</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240</v>
      </c>
      <c r="BP22" s="723"/>
      <c r="BQ22" s="723"/>
      <c r="BR22" s="723"/>
      <c r="BS22" s="669" t="s">
        <v>138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2995</v>
      </c>
      <c r="S23" s="664"/>
      <c r="T23" s="664"/>
      <c r="U23" s="664"/>
      <c r="V23" s="664"/>
      <c r="W23" s="664"/>
      <c r="X23" s="664"/>
      <c r="Y23" s="665"/>
      <c r="Z23" s="723">
        <v>0</v>
      </c>
      <c r="AA23" s="723"/>
      <c r="AB23" s="723"/>
      <c r="AC23" s="723"/>
      <c r="AD23" s="724">
        <v>2995</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85445</v>
      </c>
      <c r="S24" s="664"/>
      <c r="T24" s="664"/>
      <c r="U24" s="664"/>
      <c r="V24" s="664"/>
      <c r="W24" s="664"/>
      <c r="X24" s="664"/>
      <c r="Y24" s="665"/>
      <c r="Z24" s="723">
        <v>0.4</v>
      </c>
      <c r="AA24" s="723"/>
      <c r="AB24" s="723"/>
      <c r="AC24" s="723"/>
      <c r="AD24" s="724" t="s">
        <v>138</v>
      </c>
      <c r="AE24" s="724"/>
      <c r="AF24" s="724"/>
      <c r="AG24" s="724"/>
      <c r="AH24" s="724"/>
      <c r="AI24" s="724"/>
      <c r="AJ24" s="724"/>
      <c r="AK24" s="724"/>
      <c r="AL24" s="666" t="s">
        <v>240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138</v>
      </c>
      <c r="BP24" s="723"/>
      <c r="BQ24" s="723"/>
      <c r="BR24" s="723"/>
      <c r="BS24" s="669" t="s">
        <v>138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8920735</v>
      </c>
      <c r="CS24" s="727"/>
      <c r="CT24" s="727"/>
      <c r="CU24" s="727"/>
      <c r="CV24" s="727"/>
      <c r="CW24" s="727"/>
      <c r="CX24" s="727"/>
      <c r="CY24" s="773"/>
      <c r="CZ24" s="774">
        <v>46.7</v>
      </c>
      <c r="DA24" s="743"/>
      <c r="DB24" s="743"/>
      <c r="DC24" s="777"/>
      <c r="DD24" s="772">
        <v>6306538</v>
      </c>
      <c r="DE24" s="727"/>
      <c r="DF24" s="727"/>
      <c r="DG24" s="727"/>
      <c r="DH24" s="727"/>
      <c r="DI24" s="727"/>
      <c r="DJ24" s="727"/>
      <c r="DK24" s="773"/>
      <c r="DL24" s="772">
        <v>6250282</v>
      </c>
      <c r="DM24" s="727"/>
      <c r="DN24" s="727"/>
      <c r="DO24" s="727"/>
      <c r="DP24" s="727"/>
      <c r="DQ24" s="727"/>
      <c r="DR24" s="727"/>
      <c r="DS24" s="727"/>
      <c r="DT24" s="727"/>
      <c r="DU24" s="727"/>
      <c r="DV24" s="773"/>
      <c r="DW24" s="774">
        <v>59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423350</v>
      </c>
      <c r="S25" s="664"/>
      <c r="T25" s="664"/>
      <c r="U25" s="664"/>
      <c r="V25" s="664"/>
      <c r="W25" s="664"/>
      <c r="X25" s="664"/>
      <c r="Y25" s="665"/>
      <c r="Z25" s="723">
        <v>2.1</v>
      </c>
      <c r="AA25" s="723"/>
      <c r="AB25" s="723"/>
      <c r="AC25" s="723"/>
      <c r="AD25" s="724">
        <v>11038</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138</v>
      </c>
      <c r="BH25" s="664"/>
      <c r="BI25" s="664"/>
      <c r="BJ25" s="664"/>
      <c r="BK25" s="664"/>
      <c r="BL25" s="664"/>
      <c r="BM25" s="664"/>
      <c r="BN25" s="665"/>
      <c r="BO25" s="723" t="s">
        <v>138</v>
      </c>
      <c r="BP25" s="723"/>
      <c r="BQ25" s="723"/>
      <c r="BR25" s="723"/>
      <c r="BS25" s="669" t="s">
        <v>240</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3018295</v>
      </c>
      <c r="CS25" s="662"/>
      <c r="CT25" s="662"/>
      <c r="CU25" s="662"/>
      <c r="CV25" s="662"/>
      <c r="CW25" s="662"/>
      <c r="CX25" s="662"/>
      <c r="CY25" s="663"/>
      <c r="CZ25" s="666">
        <v>15.8</v>
      </c>
      <c r="DA25" s="695"/>
      <c r="DB25" s="695"/>
      <c r="DC25" s="696"/>
      <c r="DD25" s="669">
        <v>2836581</v>
      </c>
      <c r="DE25" s="662"/>
      <c r="DF25" s="662"/>
      <c r="DG25" s="662"/>
      <c r="DH25" s="662"/>
      <c r="DI25" s="662"/>
      <c r="DJ25" s="662"/>
      <c r="DK25" s="663"/>
      <c r="DL25" s="669">
        <v>2782664</v>
      </c>
      <c r="DM25" s="662"/>
      <c r="DN25" s="662"/>
      <c r="DO25" s="662"/>
      <c r="DP25" s="662"/>
      <c r="DQ25" s="662"/>
      <c r="DR25" s="662"/>
      <c r="DS25" s="662"/>
      <c r="DT25" s="662"/>
      <c r="DU25" s="662"/>
      <c r="DV25" s="663"/>
      <c r="DW25" s="666">
        <v>26.3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41371</v>
      </c>
      <c r="S26" s="664"/>
      <c r="T26" s="664"/>
      <c r="U26" s="664"/>
      <c r="V26" s="664"/>
      <c r="W26" s="664"/>
      <c r="X26" s="664"/>
      <c r="Y26" s="665"/>
      <c r="Z26" s="723">
        <v>0.2</v>
      </c>
      <c r="AA26" s="723"/>
      <c r="AB26" s="723"/>
      <c r="AC26" s="723"/>
      <c r="AD26" s="724" t="s">
        <v>138</v>
      </c>
      <c r="AE26" s="724"/>
      <c r="AF26" s="724"/>
      <c r="AG26" s="724"/>
      <c r="AH26" s="724"/>
      <c r="AI26" s="724"/>
      <c r="AJ26" s="724"/>
      <c r="AK26" s="724"/>
      <c r="AL26" s="666" t="s">
        <v>240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1905472</v>
      </c>
      <c r="CS26" s="664"/>
      <c r="CT26" s="664"/>
      <c r="CU26" s="664"/>
      <c r="CV26" s="664"/>
      <c r="CW26" s="664"/>
      <c r="CX26" s="664"/>
      <c r="CY26" s="665"/>
      <c r="CZ26" s="666">
        <v>10</v>
      </c>
      <c r="DA26" s="695"/>
      <c r="DB26" s="695"/>
      <c r="DC26" s="696"/>
      <c r="DD26" s="669">
        <v>1783989</v>
      </c>
      <c r="DE26" s="664"/>
      <c r="DF26" s="664"/>
      <c r="DG26" s="664"/>
      <c r="DH26" s="664"/>
      <c r="DI26" s="664"/>
      <c r="DJ26" s="664"/>
      <c r="DK26" s="665"/>
      <c r="DL26" s="669" t="s">
        <v>240</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2492076</v>
      </c>
      <c r="S27" s="664"/>
      <c r="T27" s="664"/>
      <c r="U27" s="664"/>
      <c r="V27" s="664"/>
      <c r="W27" s="664"/>
      <c r="X27" s="664"/>
      <c r="Y27" s="665"/>
      <c r="Z27" s="723">
        <v>12.6</v>
      </c>
      <c r="AA27" s="723"/>
      <c r="AB27" s="723"/>
      <c r="AC27" s="723"/>
      <c r="AD27" s="724" t="s">
        <v>138</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3119016</v>
      </c>
      <c r="BH27" s="664"/>
      <c r="BI27" s="664"/>
      <c r="BJ27" s="664"/>
      <c r="BK27" s="664"/>
      <c r="BL27" s="664"/>
      <c r="BM27" s="664"/>
      <c r="BN27" s="665"/>
      <c r="BO27" s="723">
        <v>100</v>
      </c>
      <c r="BP27" s="723"/>
      <c r="BQ27" s="723"/>
      <c r="BR27" s="723"/>
      <c r="BS27" s="669">
        <v>28317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3440655</v>
      </c>
      <c r="CS27" s="662"/>
      <c r="CT27" s="662"/>
      <c r="CU27" s="662"/>
      <c r="CV27" s="662"/>
      <c r="CW27" s="662"/>
      <c r="CX27" s="662"/>
      <c r="CY27" s="663"/>
      <c r="CZ27" s="666">
        <v>18</v>
      </c>
      <c r="DA27" s="695"/>
      <c r="DB27" s="695"/>
      <c r="DC27" s="696"/>
      <c r="DD27" s="669">
        <v>1028886</v>
      </c>
      <c r="DE27" s="662"/>
      <c r="DF27" s="662"/>
      <c r="DG27" s="662"/>
      <c r="DH27" s="662"/>
      <c r="DI27" s="662"/>
      <c r="DJ27" s="662"/>
      <c r="DK27" s="663"/>
      <c r="DL27" s="669">
        <v>1026547</v>
      </c>
      <c r="DM27" s="662"/>
      <c r="DN27" s="662"/>
      <c r="DO27" s="662"/>
      <c r="DP27" s="662"/>
      <c r="DQ27" s="662"/>
      <c r="DR27" s="662"/>
      <c r="DS27" s="662"/>
      <c r="DT27" s="662"/>
      <c r="DU27" s="662"/>
      <c r="DV27" s="663"/>
      <c r="DW27" s="666">
        <v>9.6999999999999993</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533</v>
      </c>
      <c r="S28" s="664"/>
      <c r="T28" s="664"/>
      <c r="U28" s="664"/>
      <c r="V28" s="664"/>
      <c r="W28" s="664"/>
      <c r="X28" s="664"/>
      <c r="Y28" s="665"/>
      <c r="Z28" s="723">
        <v>0</v>
      </c>
      <c r="AA28" s="723"/>
      <c r="AB28" s="723"/>
      <c r="AC28" s="723"/>
      <c r="AD28" s="724">
        <v>533</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2461785</v>
      </c>
      <c r="CS28" s="664"/>
      <c r="CT28" s="664"/>
      <c r="CU28" s="664"/>
      <c r="CV28" s="664"/>
      <c r="CW28" s="664"/>
      <c r="CX28" s="664"/>
      <c r="CY28" s="665"/>
      <c r="CZ28" s="666">
        <v>12.9</v>
      </c>
      <c r="DA28" s="695"/>
      <c r="DB28" s="695"/>
      <c r="DC28" s="696"/>
      <c r="DD28" s="669">
        <v>2441071</v>
      </c>
      <c r="DE28" s="664"/>
      <c r="DF28" s="664"/>
      <c r="DG28" s="664"/>
      <c r="DH28" s="664"/>
      <c r="DI28" s="664"/>
      <c r="DJ28" s="664"/>
      <c r="DK28" s="665"/>
      <c r="DL28" s="669">
        <v>2441071</v>
      </c>
      <c r="DM28" s="664"/>
      <c r="DN28" s="664"/>
      <c r="DO28" s="664"/>
      <c r="DP28" s="664"/>
      <c r="DQ28" s="664"/>
      <c r="DR28" s="664"/>
      <c r="DS28" s="664"/>
      <c r="DT28" s="664"/>
      <c r="DU28" s="664"/>
      <c r="DV28" s="665"/>
      <c r="DW28" s="666">
        <v>23</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1687118</v>
      </c>
      <c r="S29" s="664"/>
      <c r="T29" s="664"/>
      <c r="U29" s="664"/>
      <c r="V29" s="664"/>
      <c r="W29" s="664"/>
      <c r="X29" s="664"/>
      <c r="Y29" s="665"/>
      <c r="Z29" s="723">
        <v>8.5</v>
      </c>
      <c r="AA29" s="723"/>
      <c r="AB29" s="723"/>
      <c r="AC29" s="723"/>
      <c r="AD29" s="724" t="s">
        <v>138</v>
      </c>
      <c r="AE29" s="724"/>
      <c r="AF29" s="724"/>
      <c r="AG29" s="724"/>
      <c r="AH29" s="724"/>
      <c r="AI29" s="724"/>
      <c r="AJ29" s="724"/>
      <c r="AK29" s="724"/>
      <c r="AL29" s="666" t="s">
        <v>240</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2461785</v>
      </c>
      <c r="CS29" s="662"/>
      <c r="CT29" s="662"/>
      <c r="CU29" s="662"/>
      <c r="CV29" s="662"/>
      <c r="CW29" s="662"/>
      <c r="CX29" s="662"/>
      <c r="CY29" s="663"/>
      <c r="CZ29" s="666">
        <v>12.9</v>
      </c>
      <c r="DA29" s="695"/>
      <c r="DB29" s="695"/>
      <c r="DC29" s="696"/>
      <c r="DD29" s="669">
        <v>2441071</v>
      </c>
      <c r="DE29" s="662"/>
      <c r="DF29" s="662"/>
      <c r="DG29" s="662"/>
      <c r="DH29" s="662"/>
      <c r="DI29" s="662"/>
      <c r="DJ29" s="662"/>
      <c r="DK29" s="663"/>
      <c r="DL29" s="669">
        <v>2441071</v>
      </c>
      <c r="DM29" s="662"/>
      <c r="DN29" s="662"/>
      <c r="DO29" s="662"/>
      <c r="DP29" s="662"/>
      <c r="DQ29" s="662"/>
      <c r="DR29" s="662"/>
      <c r="DS29" s="662"/>
      <c r="DT29" s="662"/>
      <c r="DU29" s="662"/>
      <c r="DV29" s="663"/>
      <c r="DW29" s="666">
        <v>23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98559</v>
      </c>
      <c r="S30" s="664"/>
      <c r="T30" s="664"/>
      <c r="U30" s="664"/>
      <c r="V30" s="664"/>
      <c r="W30" s="664"/>
      <c r="X30" s="664"/>
      <c r="Y30" s="665"/>
      <c r="Z30" s="723">
        <v>0.5</v>
      </c>
      <c r="AA30" s="723"/>
      <c r="AB30" s="723"/>
      <c r="AC30" s="723"/>
      <c r="AD30" s="724" t="s">
        <v>138</v>
      </c>
      <c r="AE30" s="724"/>
      <c r="AF30" s="724"/>
      <c r="AG30" s="724"/>
      <c r="AH30" s="724"/>
      <c r="AI30" s="724"/>
      <c r="AJ30" s="724"/>
      <c r="AK30" s="724"/>
      <c r="AL30" s="666" t="s">
        <v>240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98.7</v>
      </c>
      <c r="BH30" s="742"/>
      <c r="BI30" s="742"/>
      <c r="BJ30" s="742"/>
      <c r="BK30" s="742"/>
      <c r="BL30" s="742"/>
      <c r="BM30" s="743">
        <v>92.9</v>
      </c>
      <c r="BN30" s="742"/>
      <c r="BO30" s="742"/>
      <c r="BP30" s="742"/>
      <c r="BQ30" s="744"/>
      <c r="BR30" s="741">
        <v>98.6</v>
      </c>
      <c r="BS30" s="742"/>
      <c r="BT30" s="742"/>
      <c r="BU30" s="742"/>
      <c r="BV30" s="742"/>
      <c r="BW30" s="742"/>
      <c r="BX30" s="743">
        <v>91.1</v>
      </c>
      <c r="BY30" s="742"/>
      <c r="BZ30" s="742"/>
      <c r="CA30" s="742"/>
      <c r="CB30" s="744"/>
      <c r="CD30" s="747"/>
      <c r="CE30" s="748"/>
      <c r="CF30" s="705" t="s">
        <v>310</v>
      </c>
      <c r="CG30" s="702"/>
      <c r="CH30" s="702"/>
      <c r="CI30" s="702"/>
      <c r="CJ30" s="702"/>
      <c r="CK30" s="702"/>
      <c r="CL30" s="702"/>
      <c r="CM30" s="702"/>
      <c r="CN30" s="702"/>
      <c r="CO30" s="702"/>
      <c r="CP30" s="702"/>
      <c r="CQ30" s="703"/>
      <c r="CR30" s="661">
        <v>2324814</v>
      </c>
      <c r="CS30" s="664"/>
      <c r="CT30" s="664"/>
      <c r="CU30" s="664"/>
      <c r="CV30" s="664"/>
      <c r="CW30" s="664"/>
      <c r="CX30" s="664"/>
      <c r="CY30" s="665"/>
      <c r="CZ30" s="666">
        <v>12.2</v>
      </c>
      <c r="DA30" s="695"/>
      <c r="DB30" s="695"/>
      <c r="DC30" s="696"/>
      <c r="DD30" s="669">
        <v>2305061</v>
      </c>
      <c r="DE30" s="664"/>
      <c r="DF30" s="664"/>
      <c r="DG30" s="664"/>
      <c r="DH30" s="664"/>
      <c r="DI30" s="664"/>
      <c r="DJ30" s="664"/>
      <c r="DK30" s="665"/>
      <c r="DL30" s="669">
        <v>2305061</v>
      </c>
      <c r="DM30" s="664"/>
      <c r="DN30" s="664"/>
      <c r="DO30" s="664"/>
      <c r="DP30" s="664"/>
      <c r="DQ30" s="664"/>
      <c r="DR30" s="664"/>
      <c r="DS30" s="664"/>
      <c r="DT30" s="664"/>
      <c r="DU30" s="664"/>
      <c r="DV30" s="665"/>
      <c r="DW30" s="666">
        <v>21.7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194501</v>
      </c>
      <c r="S31" s="664"/>
      <c r="T31" s="664"/>
      <c r="U31" s="664"/>
      <c r="V31" s="664"/>
      <c r="W31" s="664"/>
      <c r="X31" s="664"/>
      <c r="Y31" s="665"/>
      <c r="Z31" s="723">
        <v>1</v>
      </c>
      <c r="AA31" s="723"/>
      <c r="AB31" s="723"/>
      <c r="AC31" s="723"/>
      <c r="AD31" s="724" t="s">
        <v>138</v>
      </c>
      <c r="AE31" s="724"/>
      <c r="AF31" s="724"/>
      <c r="AG31" s="724"/>
      <c r="AH31" s="724"/>
      <c r="AI31" s="724"/>
      <c r="AJ31" s="724"/>
      <c r="AK31" s="724"/>
      <c r="AL31" s="666" t="s">
        <v>240</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94.6</v>
      </c>
      <c r="BN31" s="740"/>
      <c r="BO31" s="740"/>
      <c r="BP31" s="740"/>
      <c r="BQ31" s="701"/>
      <c r="BR31" s="739">
        <v>98.8</v>
      </c>
      <c r="BS31" s="662"/>
      <c r="BT31" s="662"/>
      <c r="BU31" s="662"/>
      <c r="BV31" s="662"/>
      <c r="BW31" s="662"/>
      <c r="BX31" s="667">
        <v>93.3</v>
      </c>
      <c r="BY31" s="740"/>
      <c r="BZ31" s="740"/>
      <c r="CA31" s="740"/>
      <c r="CB31" s="701"/>
      <c r="CD31" s="747"/>
      <c r="CE31" s="748"/>
      <c r="CF31" s="705" t="s">
        <v>314</v>
      </c>
      <c r="CG31" s="702"/>
      <c r="CH31" s="702"/>
      <c r="CI31" s="702"/>
      <c r="CJ31" s="702"/>
      <c r="CK31" s="702"/>
      <c r="CL31" s="702"/>
      <c r="CM31" s="702"/>
      <c r="CN31" s="702"/>
      <c r="CO31" s="702"/>
      <c r="CP31" s="702"/>
      <c r="CQ31" s="703"/>
      <c r="CR31" s="661">
        <v>136971</v>
      </c>
      <c r="CS31" s="662"/>
      <c r="CT31" s="662"/>
      <c r="CU31" s="662"/>
      <c r="CV31" s="662"/>
      <c r="CW31" s="662"/>
      <c r="CX31" s="662"/>
      <c r="CY31" s="663"/>
      <c r="CZ31" s="666">
        <v>0.7</v>
      </c>
      <c r="DA31" s="695"/>
      <c r="DB31" s="695"/>
      <c r="DC31" s="696"/>
      <c r="DD31" s="669">
        <v>136010</v>
      </c>
      <c r="DE31" s="662"/>
      <c r="DF31" s="662"/>
      <c r="DG31" s="662"/>
      <c r="DH31" s="662"/>
      <c r="DI31" s="662"/>
      <c r="DJ31" s="662"/>
      <c r="DK31" s="663"/>
      <c r="DL31" s="669">
        <v>136010</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1520813</v>
      </c>
      <c r="S32" s="664"/>
      <c r="T32" s="664"/>
      <c r="U32" s="664"/>
      <c r="V32" s="664"/>
      <c r="W32" s="664"/>
      <c r="X32" s="664"/>
      <c r="Y32" s="665"/>
      <c r="Z32" s="723">
        <v>7.7</v>
      </c>
      <c r="AA32" s="723"/>
      <c r="AB32" s="723"/>
      <c r="AC32" s="723"/>
      <c r="AD32" s="724" t="s">
        <v>138</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98.5</v>
      </c>
      <c r="BH32" s="677"/>
      <c r="BI32" s="677"/>
      <c r="BJ32" s="677"/>
      <c r="BK32" s="677"/>
      <c r="BL32" s="677"/>
      <c r="BM32" s="721">
        <v>91.2</v>
      </c>
      <c r="BN32" s="677"/>
      <c r="BO32" s="677"/>
      <c r="BP32" s="677"/>
      <c r="BQ32" s="714"/>
      <c r="BR32" s="738">
        <v>98.4</v>
      </c>
      <c r="BS32" s="677"/>
      <c r="BT32" s="677"/>
      <c r="BU32" s="677"/>
      <c r="BV32" s="677"/>
      <c r="BW32" s="677"/>
      <c r="BX32" s="721">
        <v>88.9</v>
      </c>
      <c r="BY32" s="677"/>
      <c r="BZ32" s="677"/>
      <c r="CA32" s="677"/>
      <c r="CB32" s="714"/>
      <c r="CD32" s="749"/>
      <c r="CE32" s="750"/>
      <c r="CF32" s="705" t="s">
        <v>317</v>
      </c>
      <c r="CG32" s="702"/>
      <c r="CH32" s="702"/>
      <c r="CI32" s="702"/>
      <c r="CJ32" s="702"/>
      <c r="CK32" s="702"/>
      <c r="CL32" s="702"/>
      <c r="CM32" s="702"/>
      <c r="CN32" s="702"/>
      <c r="CO32" s="702"/>
      <c r="CP32" s="702"/>
      <c r="CQ32" s="703"/>
      <c r="CR32" s="661" t="s">
        <v>243</v>
      </c>
      <c r="CS32" s="664"/>
      <c r="CT32" s="664"/>
      <c r="CU32" s="664"/>
      <c r="CV32" s="664"/>
      <c r="CW32" s="664"/>
      <c r="CX32" s="664"/>
      <c r="CY32" s="665"/>
      <c r="CZ32" s="666" t="s">
        <v>138</v>
      </c>
      <c r="DA32" s="695"/>
      <c r="DB32" s="695"/>
      <c r="DC32" s="696"/>
      <c r="DD32" s="669" t="s">
        <v>138</v>
      </c>
      <c r="DE32" s="664"/>
      <c r="DF32" s="664"/>
      <c r="DG32" s="664"/>
      <c r="DH32" s="664"/>
      <c r="DI32" s="664"/>
      <c r="DJ32" s="664"/>
      <c r="DK32" s="665"/>
      <c r="DL32" s="669" t="s">
        <v>243</v>
      </c>
      <c r="DM32" s="664"/>
      <c r="DN32" s="664"/>
      <c r="DO32" s="664"/>
      <c r="DP32" s="664"/>
      <c r="DQ32" s="664"/>
      <c r="DR32" s="664"/>
      <c r="DS32" s="664"/>
      <c r="DT32" s="664"/>
      <c r="DU32" s="664"/>
      <c r="DV32" s="665"/>
      <c r="DW32" s="666" t="s">
        <v>138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605332</v>
      </c>
      <c r="S33" s="664"/>
      <c r="T33" s="664"/>
      <c r="U33" s="664"/>
      <c r="V33" s="664"/>
      <c r="W33" s="664"/>
      <c r="X33" s="664"/>
      <c r="Y33" s="665"/>
      <c r="Z33" s="723">
        <v>3</v>
      </c>
      <c r="AA33" s="723"/>
      <c r="AB33" s="723"/>
      <c r="AC33" s="723"/>
      <c r="AD33" s="724" t="s">
        <v>138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7418738</v>
      </c>
      <c r="CS33" s="662"/>
      <c r="CT33" s="662"/>
      <c r="CU33" s="662"/>
      <c r="CV33" s="662"/>
      <c r="CW33" s="662"/>
      <c r="CX33" s="662"/>
      <c r="CY33" s="663"/>
      <c r="CZ33" s="666">
        <v>38.799999999999997</v>
      </c>
      <c r="DA33" s="695"/>
      <c r="DB33" s="695"/>
      <c r="DC33" s="696"/>
      <c r="DD33" s="669">
        <v>5524803</v>
      </c>
      <c r="DE33" s="662"/>
      <c r="DF33" s="662"/>
      <c r="DG33" s="662"/>
      <c r="DH33" s="662"/>
      <c r="DI33" s="662"/>
      <c r="DJ33" s="662"/>
      <c r="DK33" s="663"/>
      <c r="DL33" s="669">
        <v>4446117</v>
      </c>
      <c r="DM33" s="662"/>
      <c r="DN33" s="662"/>
      <c r="DO33" s="662"/>
      <c r="DP33" s="662"/>
      <c r="DQ33" s="662"/>
      <c r="DR33" s="662"/>
      <c r="DS33" s="662"/>
      <c r="DT33" s="662"/>
      <c r="DU33" s="662"/>
      <c r="DV33" s="663"/>
      <c r="DW33" s="666">
        <v>41.9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169610</v>
      </c>
      <c r="S34" s="664"/>
      <c r="T34" s="664"/>
      <c r="U34" s="664"/>
      <c r="V34" s="664"/>
      <c r="W34" s="664"/>
      <c r="X34" s="664"/>
      <c r="Y34" s="665"/>
      <c r="Z34" s="723">
        <v>0.9</v>
      </c>
      <c r="AA34" s="723"/>
      <c r="AB34" s="723"/>
      <c r="AC34" s="723"/>
      <c r="AD34" s="724">
        <v>865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2623512</v>
      </c>
      <c r="CS34" s="664"/>
      <c r="CT34" s="664"/>
      <c r="CU34" s="664"/>
      <c r="CV34" s="664"/>
      <c r="CW34" s="664"/>
      <c r="CX34" s="664"/>
      <c r="CY34" s="665"/>
      <c r="CZ34" s="666">
        <v>13.7</v>
      </c>
      <c r="DA34" s="695"/>
      <c r="DB34" s="695"/>
      <c r="DC34" s="696"/>
      <c r="DD34" s="669">
        <v>1649188</v>
      </c>
      <c r="DE34" s="664"/>
      <c r="DF34" s="664"/>
      <c r="DG34" s="664"/>
      <c r="DH34" s="664"/>
      <c r="DI34" s="664"/>
      <c r="DJ34" s="664"/>
      <c r="DK34" s="665"/>
      <c r="DL34" s="669">
        <v>1411493</v>
      </c>
      <c r="DM34" s="664"/>
      <c r="DN34" s="664"/>
      <c r="DO34" s="664"/>
      <c r="DP34" s="664"/>
      <c r="DQ34" s="664"/>
      <c r="DR34" s="664"/>
      <c r="DS34" s="664"/>
      <c r="DT34" s="664"/>
      <c r="DU34" s="664"/>
      <c r="DV34" s="665"/>
      <c r="DW34" s="666">
        <v>13.3</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1783261</v>
      </c>
      <c r="S35" s="664"/>
      <c r="T35" s="664"/>
      <c r="U35" s="664"/>
      <c r="V35" s="664"/>
      <c r="W35" s="664"/>
      <c r="X35" s="664"/>
      <c r="Y35" s="665"/>
      <c r="Z35" s="723">
        <v>9</v>
      </c>
      <c r="AA35" s="723"/>
      <c r="AB35" s="723"/>
      <c r="AC35" s="723"/>
      <c r="AD35" s="724" t="s">
        <v>138</v>
      </c>
      <c r="AE35" s="724"/>
      <c r="AF35" s="724"/>
      <c r="AG35" s="724"/>
      <c r="AH35" s="724"/>
      <c r="AI35" s="724"/>
      <c r="AJ35" s="724"/>
      <c r="AK35" s="724"/>
      <c r="AL35" s="666" t="s">
        <v>138</v>
      </c>
      <c r="AM35" s="667"/>
      <c r="AN35" s="667"/>
      <c r="AO35" s="725"/>
      <c r="AP35" s="234"/>
      <c r="AQ35" s="729" t="s">
        <v>325</v>
      </c>
      <c r="AR35" s="730"/>
      <c r="AS35" s="730"/>
      <c r="AT35" s="730"/>
      <c r="AU35" s="730"/>
      <c r="AV35" s="730"/>
      <c r="AW35" s="730"/>
      <c r="AX35" s="730"/>
      <c r="AY35" s="731"/>
      <c r="AZ35" s="726">
        <v>2485050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89366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74864</v>
      </c>
      <c r="CS35" s="662"/>
      <c r="CT35" s="662"/>
      <c r="CU35" s="662"/>
      <c r="CV35" s="662"/>
      <c r="CW35" s="662"/>
      <c r="CX35" s="662"/>
      <c r="CY35" s="663"/>
      <c r="CZ35" s="666">
        <v>0.4</v>
      </c>
      <c r="DA35" s="695"/>
      <c r="DB35" s="695"/>
      <c r="DC35" s="696"/>
      <c r="DD35" s="669">
        <v>73759</v>
      </c>
      <c r="DE35" s="662"/>
      <c r="DF35" s="662"/>
      <c r="DG35" s="662"/>
      <c r="DH35" s="662"/>
      <c r="DI35" s="662"/>
      <c r="DJ35" s="662"/>
      <c r="DK35" s="663"/>
      <c r="DL35" s="669">
        <v>73759</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138</v>
      </c>
      <c r="AA36" s="723"/>
      <c r="AB36" s="723"/>
      <c r="AC36" s="723"/>
      <c r="AD36" s="724" t="s">
        <v>240</v>
      </c>
      <c r="AE36" s="724"/>
      <c r="AF36" s="724"/>
      <c r="AG36" s="724"/>
      <c r="AH36" s="724"/>
      <c r="AI36" s="724"/>
      <c r="AJ36" s="724"/>
      <c r="AK36" s="724"/>
      <c r="AL36" s="666" t="s">
        <v>138</v>
      </c>
      <c r="AM36" s="667"/>
      <c r="AN36" s="667"/>
      <c r="AO36" s="725"/>
      <c r="AQ36" s="698" t="s">
        <v>329</v>
      </c>
      <c r="AR36" s="699"/>
      <c r="AS36" s="699"/>
      <c r="AT36" s="699"/>
      <c r="AU36" s="699"/>
      <c r="AV36" s="699"/>
      <c r="AW36" s="699"/>
      <c r="AX36" s="699"/>
      <c r="AY36" s="700"/>
      <c r="AZ36" s="661">
        <v>532550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20780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1847165</v>
      </c>
      <c r="CS36" s="664"/>
      <c r="CT36" s="664"/>
      <c r="CU36" s="664"/>
      <c r="CV36" s="664"/>
      <c r="CW36" s="664"/>
      <c r="CX36" s="664"/>
      <c r="CY36" s="665"/>
      <c r="CZ36" s="666">
        <v>9.6999999999999993</v>
      </c>
      <c r="DA36" s="695"/>
      <c r="DB36" s="695"/>
      <c r="DC36" s="696"/>
      <c r="DD36" s="669">
        <v>1421458</v>
      </c>
      <c r="DE36" s="664"/>
      <c r="DF36" s="664"/>
      <c r="DG36" s="664"/>
      <c r="DH36" s="664"/>
      <c r="DI36" s="664"/>
      <c r="DJ36" s="664"/>
      <c r="DK36" s="665"/>
      <c r="DL36" s="669">
        <v>1213929</v>
      </c>
      <c r="DM36" s="664"/>
      <c r="DN36" s="664"/>
      <c r="DO36" s="664"/>
      <c r="DP36" s="664"/>
      <c r="DQ36" s="664"/>
      <c r="DR36" s="664"/>
      <c r="DS36" s="664"/>
      <c r="DT36" s="664"/>
      <c r="DU36" s="664"/>
      <c r="DV36" s="665"/>
      <c r="DW36" s="666">
        <v>11.5</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478861</v>
      </c>
      <c r="S37" s="664"/>
      <c r="T37" s="664"/>
      <c r="U37" s="664"/>
      <c r="V37" s="664"/>
      <c r="W37" s="664"/>
      <c r="X37" s="664"/>
      <c r="Y37" s="665"/>
      <c r="Z37" s="723">
        <v>2.4</v>
      </c>
      <c r="AA37" s="723"/>
      <c r="AB37" s="723"/>
      <c r="AC37" s="723"/>
      <c r="AD37" s="724" t="s">
        <v>240</v>
      </c>
      <c r="AE37" s="724"/>
      <c r="AF37" s="724"/>
      <c r="AG37" s="724"/>
      <c r="AH37" s="724"/>
      <c r="AI37" s="724"/>
      <c r="AJ37" s="724"/>
      <c r="AK37" s="724"/>
      <c r="AL37" s="666" t="s">
        <v>138</v>
      </c>
      <c r="AM37" s="667"/>
      <c r="AN37" s="667"/>
      <c r="AO37" s="725"/>
      <c r="AQ37" s="698" t="s">
        <v>333</v>
      </c>
      <c r="AR37" s="699"/>
      <c r="AS37" s="699"/>
      <c r="AT37" s="699"/>
      <c r="AU37" s="699"/>
      <c r="AV37" s="699"/>
      <c r="AW37" s="699"/>
      <c r="AX37" s="699"/>
      <c r="AY37" s="700"/>
      <c r="AZ37" s="661">
        <v>254238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4311</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816877</v>
      </c>
      <c r="CS37" s="662"/>
      <c r="CT37" s="662"/>
      <c r="CU37" s="662"/>
      <c r="CV37" s="662"/>
      <c r="CW37" s="662"/>
      <c r="CX37" s="662"/>
      <c r="CY37" s="663"/>
      <c r="CZ37" s="666">
        <v>4.3</v>
      </c>
      <c r="DA37" s="695"/>
      <c r="DB37" s="695"/>
      <c r="DC37" s="696"/>
      <c r="DD37" s="669">
        <v>808577</v>
      </c>
      <c r="DE37" s="662"/>
      <c r="DF37" s="662"/>
      <c r="DG37" s="662"/>
      <c r="DH37" s="662"/>
      <c r="DI37" s="662"/>
      <c r="DJ37" s="662"/>
      <c r="DK37" s="663"/>
      <c r="DL37" s="669">
        <v>765499</v>
      </c>
      <c r="DM37" s="662"/>
      <c r="DN37" s="662"/>
      <c r="DO37" s="662"/>
      <c r="DP37" s="662"/>
      <c r="DQ37" s="662"/>
      <c r="DR37" s="662"/>
      <c r="DS37" s="662"/>
      <c r="DT37" s="662"/>
      <c r="DU37" s="662"/>
      <c r="DV37" s="663"/>
      <c r="DW37" s="666">
        <v>7.2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19854360</v>
      </c>
      <c r="S38" s="713"/>
      <c r="T38" s="713"/>
      <c r="U38" s="713"/>
      <c r="V38" s="713"/>
      <c r="W38" s="713"/>
      <c r="X38" s="713"/>
      <c r="Y38" s="718"/>
      <c r="Z38" s="719">
        <v>100</v>
      </c>
      <c r="AA38" s="719"/>
      <c r="AB38" s="719"/>
      <c r="AC38" s="719"/>
      <c r="AD38" s="720">
        <v>10120513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62458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6967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2212923</v>
      </c>
      <c r="CS38" s="664"/>
      <c r="CT38" s="664"/>
      <c r="CU38" s="664"/>
      <c r="CV38" s="664"/>
      <c r="CW38" s="664"/>
      <c r="CX38" s="664"/>
      <c r="CY38" s="665"/>
      <c r="CZ38" s="666">
        <v>11.6</v>
      </c>
      <c r="DA38" s="695"/>
      <c r="DB38" s="695"/>
      <c r="DC38" s="696"/>
      <c r="DD38" s="669">
        <v>1952006</v>
      </c>
      <c r="DE38" s="664"/>
      <c r="DF38" s="664"/>
      <c r="DG38" s="664"/>
      <c r="DH38" s="664"/>
      <c r="DI38" s="664"/>
      <c r="DJ38" s="664"/>
      <c r="DK38" s="665"/>
      <c r="DL38" s="669">
        <v>1689208</v>
      </c>
      <c r="DM38" s="664"/>
      <c r="DN38" s="664"/>
      <c r="DO38" s="664"/>
      <c r="DP38" s="664"/>
      <c r="DQ38" s="664"/>
      <c r="DR38" s="664"/>
      <c r="DS38" s="664"/>
      <c r="DT38" s="664"/>
      <c r="DU38" s="664"/>
      <c r="DV38" s="665"/>
      <c r="DW38" s="666">
        <v>15.9</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17889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561334</v>
      </c>
      <c r="CS39" s="662"/>
      <c r="CT39" s="662"/>
      <c r="CU39" s="662"/>
      <c r="CV39" s="662"/>
      <c r="CW39" s="662"/>
      <c r="CX39" s="662"/>
      <c r="CY39" s="663"/>
      <c r="CZ39" s="666">
        <v>2.9</v>
      </c>
      <c r="DA39" s="695"/>
      <c r="DB39" s="695"/>
      <c r="DC39" s="696"/>
      <c r="DD39" s="669">
        <v>359752</v>
      </c>
      <c r="DE39" s="662"/>
      <c r="DF39" s="662"/>
      <c r="DG39" s="662"/>
      <c r="DH39" s="662"/>
      <c r="DI39" s="662"/>
      <c r="DJ39" s="662"/>
      <c r="DK39" s="663"/>
      <c r="DL39" s="669" t="s">
        <v>243</v>
      </c>
      <c r="DM39" s="662"/>
      <c r="DN39" s="662"/>
      <c r="DO39" s="662"/>
      <c r="DP39" s="662"/>
      <c r="DQ39" s="662"/>
      <c r="DR39" s="662"/>
      <c r="DS39" s="662"/>
      <c r="DT39" s="662"/>
      <c r="DU39" s="662"/>
      <c r="DV39" s="663"/>
      <c r="DW39" s="666" t="s">
        <v>240</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344909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240</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98940</v>
      </c>
      <c r="CS40" s="664"/>
      <c r="CT40" s="664"/>
      <c r="CU40" s="664"/>
      <c r="CV40" s="664"/>
      <c r="CW40" s="664"/>
      <c r="CX40" s="664"/>
      <c r="CY40" s="665"/>
      <c r="CZ40" s="666">
        <v>0.5</v>
      </c>
      <c r="DA40" s="695"/>
      <c r="DB40" s="695"/>
      <c r="DC40" s="696"/>
      <c r="DD40" s="669">
        <v>68640</v>
      </c>
      <c r="DE40" s="664"/>
      <c r="DF40" s="664"/>
      <c r="DG40" s="664"/>
      <c r="DH40" s="664"/>
      <c r="DI40" s="664"/>
      <c r="DJ40" s="664"/>
      <c r="DK40" s="665"/>
      <c r="DL40" s="669">
        <v>57728</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1273006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400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2762186</v>
      </c>
      <c r="CS42" s="664"/>
      <c r="CT42" s="664"/>
      <c r="CU42" s="664"/>
      <c r="CV42" s="664"/>
      <c r="CW42" s="664"/>
      <c r="CX42" s="664"/>
      <c r="CY42" s="665"/>
      <c r="CZ42" s="666">
        <v>14.5</v>
      </c>
      <c r="DA42" s="667"/>
      <c r="DB42" s="667"/>
      <c r="DC42" s="668"/>
      <c r="DD42" s="669">
        <v>400345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17507</v>
      </c>
      <c r="CS43" s="662"/>
      <c r="CT43" s="662"/>
      <c r="CU43" s="662"/>
      <c r="CV43" s="662"/>
      <c r="CW43" s="662"/>
      <c r="CX43" s="662"/>
      <c r="CY43" s="663"/>
      <c r="CZ43" s="666">
        <v>0.1</v>
      </c>
      <c r="DA43" s="695"/>
      <c r="DB43" s="695"/>
      <c r="DC43" s="696"/>
      <c r="DD43" s="669">
        <v>8897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2244550</v>
      </c>
      <c r="CS44" s="664"/>
      <c r="CT44" s="664"/>
      <c r="CU44" s="664"/>
      <c r="CV44" s="664"/>
      <c r="CW44" s="664"/>
      <c r="CX44" s="664"/>
      <c r="CY44" s="665"/>
      <c r="CZ44" s="666">
        <v>11.8</v>
      </c>
      <c r="DA44" s="667"/>
      <c r="DB44" s="667"/>
      <c r="DC44" s="668"/>
      <c r="DD44" s="669">
        <v>290386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1003425</v>
      </c>
      <c r="CS45" s="662"/>
      <c r="CT45" s="662"/>
      <c r="CU45" s="662"/>
      <c r="CV45" s="662"/>
      <c r="CW45" s="662"/>
      <c r="CX45" s="662"/>
      <c r="CY45" s="663"/>
      <c r="CZ45" s="666">
        <v>5.3</v>
      </c>
      <c r="DA45" s="695"/>
      <c r="DB45" s="695"/>
      <c r="DC45" s="696"/>
      <c r="DD45" s="669">
        <v>51031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1065869</v>
      </c>
      <c r="CS46" s="664"/>
      <c r="CT46" s="664"/>
      <c r="CU46" s="664"/>
      <c r="CV46" s="664"/>
      <c r="CW46" s="664"/>
      <c r="CX46" s="664"/>
      <c r="CY46" s="665"/>
      <c r="CZ46" s="666">
        <v>5.6</v>
      </c>
      <c r="DA46" s="667"/>
      <c r="DB46" s="667"/>
      <c r="DC46" s="668"/>
      <c r="DD46" s="669">
        <v>175323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517636</v>
      </c>
      <c r="CS47" s="662"/>
      <c r="CT47" s="662"/>
      <c r="CU47" s="662"/>
      <c r="CV47" s="662"/>
      <c r="CW47" s="662"/>
      <c r="CX47" s="662"/>
      <c r="CY47" s="663"/>
      <c r="CZ47" s="666">
        <v>2.7</v>
      </c>
      <c r="DA47" s="695"/>
      <c r="DB47" s="695"/>
      <c r="DC47" s="696"/>
      <c r="DD47" s="669">
        <v>109959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19101659</v>
      </c>
      <c r="CS49" s="677"/>
      <c r="CT49" s="677"/>
      <c r="CU49" s="677"/>
      <c r="CV49" s="677"/>
      <c r="CW49" s="677"/>
      <c r="CX49" s="677"/>
      <c r="CY49" s="678"/>
      <c r="CZ49" s="679">
        <v>100</v>
      </c>
      <c r="DA49" s="680"/>
      <c r="DB49" s="680"/>
      <c r="DC49" s="681"/>
      <c r="DD49" s="682">
        <v>12231686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rmT5ywbptQNLtxIKG0lEHfNqOTF/aRu8vipMQg+oUZQBYUvoPeOMUmbZlMuztpFkP6apMd07/tlwdLlstjayw==" saltValue="G3/GZUVTu2k6wthBiwKl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19500</v>
      </c>
      <c r="R7" s="1194"/>
      <c r="S7" s="1194"/>
      <c r="T7" s="1194"/>
      <c r="U7" s="1194"/>
      <c r="V7" s="1194">
        <v>18773</v>
      </c>
      <c r="W7" s="1194"/>
      <c r="X7" s="1194"/>
      <c r="Y7" s="1194"/>
      <c r="Z7" s="1194"/>
      <c r="AA7" s="1194">
        <v>727</v>
      </c>
      <c r="AB7" s="1194"/>
      <c r="AC7" s="1194"/>
      <c r="AD7" s="1194"/>
      <c r="AE7" s="1195"/>
      <c r="AF7" s="1196">
        <v>382</v>
      </c>
      <c r="AG7" s="1197"/>
      <c r="AH7" s="1197"/>
      <c r="AI7" s="1197"/>
      <c r="AJ7" s="1198"/>
      <c r="AK7" s="1180">
        <v>1482</v>
      </c>
      <c r="AL7" s="1181"/>
      <c r="AM7" s="1181"/>
      <c r="AN7" s="1181"/>
      <c r="AO7" s="1181"/>
      <c r="AP7" s="1181">
        <v>23013</v>
      </c>
      <c r="AQ7" s="1181"/>
      <c r="AR7" s="1181"/>
      <c r="AS7" s="1181"/>
      <c r="AT7" s="1181"/>
      <c r="AU7" s="1182" t="s">
        <v>580</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13</v>
      </c>
      <c r="CI7" s="1178"/>
      <c r="CJ7" s="1178"/>
      <c r="CK7" s="1178"/>
      <c r="CL7" s="1179"/>
      <c r="CM7" s="1177">
        <v>31</v>
      </c>
      <c r="CN7" s="1178"/>
      <c r="CO7" s="1178"/>
      <c r="CP7" s="1178"/>
      <c r="CQ7" s="1179"/>
      <c r="CR7" s="1177">
        <v>3</v>
      </c>
      <c r="CS7" s="1178"/>
      <c r="CT7" s="1178"/>
      <c r="CU7" s="1178"/>
      <c r="CV7" s="1179"/>
      <c r="CW7" s="1177" t="s">
        <v>587</v>
      </c>
      <c r="CX7" s="1178"/>
      <c r="CY7" s="1178"/>
      <c r="CZ7" s="1178"/>
      <c r="DA7" s="1179"/>
      <c r="DB7" s="1177" t="s">
        <v>587</v>
      </c>
      <c r="DC7" s="1178"/>
      <c r="DD7" s="1178"/>
      <c r="DE7" s="1178"/>
      <c r="DF7" s="1179"/>
      <c r="DG7" s="1177" t="s">
        <v>590</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559</v>
      </c>
      <c r="R8" s="1133"/>
      <c r="S8" s="1133"/>
      <c r="T8" s="1133"/>
      <c r="U8" s="1133"/>
      <c r="V8" s="1133">
        <v>533</v>
      </c>
      <c r="W8" s="1133"/>
      <c r="X8" s="1133"/>
      <c r="Y8" s="1133"/>
      <c r="Z8" s="1133"/>
      <c r="AA8" s="1133">
        <v>25</v>
      </c>
      <c r="AB8" s="1133"/>
      <c r="AC8" s="1133"/>
      <c r="AD8" s="1133"/>
      <c r="AE8" s="1134"/>
      <c r="AF8" s="1108">
        <v>25</v>
      </c>
      <c r="AG8" s="1109"/>
      <c r="AH8" s="1109"/>
      <c r="AI8" s="1109"/>
      <c r="AJ8" s="1110"/>
      <c r="AK8" s="1175">
        <v>39</v>
      </c>
      <c r="AL8" s="1176"/>
      <c r="AM8" s="1176"/>
      <c r="AN8" s="1176"/>
      <c r="AO8" s="1176"/>
      <c r="AP8" s="1176">
        <v>346</v>
      </c>
      <c r="AQ8" s="1176"/>
      <c r="AR8" s="1176"/>
      <c r="AS8" s="1176"/>
      <c r="AT8" s="1176"/>
      <c r="AU8" s="1173" t="s">
        <v>581</v>
      </c>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10</v>
      </c>
      <c r="CI8" s="1079"/>
      <c r="CJ8" s="1079"/>
      <c r="CK8" s="1079"/>
      <c r="CL8" s="1080"/>
      <c r="CM8" s="1078">
        <v>196</v>
      </c>
      <c r="CN8" s="1079"/>
      <c r="CO8" s="1079"/>
      <c r="CP8" s="1079"/>
      <c r="CQ8" s="1080"/>
      <c r="CR8" s="1078">
        <v>18</v>
      </c>
      <c r="CS8" s="1079"/>
      <c r="CT8" s="1079"/>
      <c r="CU8" s="1079"/>
      <c r="CV8" s="1080"/>
      <c r="CW8" s="1078">
        <v>15</v>
      </c>
      <c r="CX8" s="1079"/>
      <c r="CY8" s="1079"/>
      <c r="CZ8" s="1079"/>
      <c r="DA8" s="1080"/>
      <c r="DB8" s="1078" t="s">
        <v>587</v>
      </c>
      <c r="DC8" s="1079"/>
      <c r="DD8" s="1079"/>
      <c r="DE8" s="1079"/>
      <c r="DF8" s="1080"/>
      <c r="DG8" s="1078" t="s">
        <v>589</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4</v>
      </c>
      <c r="CI9" s="1079"/>
      <c r="CJ9" s="1079"/>
      <c r="CK9" s="1079"/>
      <c r="CL9" s="1080"/>
      <c r="CM9" s="1078">
        <v>7</v>
      </c>
      <c r="CN9" s="1079"/>
      <c r="CO9" s="1079"/>
      <c r="CP9" s="1079"/>
      <c r="CQ9" s="1080"/>
      <c r="CR9" s="1078">
        <v>3</v>
      </c>
      <c r="CS9" s="1079"/>
      <c r="CT9" s="1079"/>
      <c r="CU9" s="1079"/>
      <c r="CV9" s="1080"/>
      <c r="CW9" s="1078" t="s">
        <v>587</v>
      </c>
      <c r="CX9" s="1079"/>
      <c r="CY9" s="1079"/>
      <c r="CZ9" s="1079"/>
      <c r="DA9" s="1080"/>
      <c r="DB9" s="1078" t="s">
        <v>588</v>
      </c>
      <c r="DC9" s="1079"/>
      <c r="DD9" s="1079"/>
      <c r="DE9" s="1079"/>
      <c r="DF9" s="1080"/>
      <c r="DG9" s="1078" t="s">
        <v>589</v>
      </c>
      <c r="DH9" s="1079"/>
      <c r="DI9" s="1079"/>
      <c r="DJ9" s="1079"/>
      <c r="DK9" s="1080"/>
      <c r="DL9" s="1078" t="s">
        <v>589</v>
      </c>
      <c r="DM9" s="1079"/>
      <c r="DN9" s="1079"/>
      <c r="DO9" s="1079"/>
      <c r="DP9" s="1080"/>
      <c r="DQ9" s="1078" t="s">
        <v>589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-118</v>
      </c>
      <c r="CI10" s="1079"/>
      <c r="CJ10" s="1079"/>
      <c r="CK10" s="1079"/>
      <c r="CL10" s="1080"/>
      <c r="CM10" s="1078">
        <v>2758</v>
      </c>
      <c r="CN10" s="1079"/>
      <c r="CO10" s="1079"/>
      <c r="CP10" s="1079"/>
      <c r="CQ10" s="1080"/>
      <c r="CR10" s="1078">
        <v>15</v>
      </c>
      <c r="CS10" s="1079"/>
      <c r="CT10" s="1079"/>
      <c r="CU10" s="1079"/>
      <c r="CV10" s="1080"/>
      <c r="CW10" s="1078">
        <v>144</v>
      </c>
      <c r="CX10" s="1079"/>
      <c r="CY10" s="1079"/>
      <c r="CZ10" s="1079"/>
      <c r="DA10" s="1080"/>
      <c r="DB10" s="1078" t="s">
        <v>589</v>
      </c>
      <c r="DC10" s="1079"/>
      <c r="DD10" s="1079"/>
      <c r="DE10" s="1079"/>
      <c r="DF10" s="1080"/>
      <c r="DG10" s="1078" t="s">
        <v>589</v>
      </c>
      <c r="DH10" s="1079"/>
      <c r="DI10" s="1079"/>
      <c r="DJ10" s="1079"/>
      <c r="DK10" s="1080"/>
      <c r="DL10" s="1078" t="s">
        <v>589</v>
      </c>
      <c r="DM10" s="1079"/>
      <c r="DN10" s="1079"/>
      <c r="DO10" s="1079"/>
      <c r="DP10" s="1080"/>
      <c r="DQ10" s="1078" t="s">
        <v>589</v>
      </c>
      <c r="DR10" s="1079"/>
      <c r="DS10" s="1079"/>
      <c r="DT10" s="1079"/>
      <c r="DU10" s="1080"/>
      <c r="DV10" s="1081" t="s">
        <v>617</v>
      </c>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19854</v>
      </c>
      <c r="R23" s="1158"/>
      <c r="S23" s="1158"/>
      <c r="T23" s="1158"/>
      <c r="U23" s="1158"/>
      <c r="V23" s="1158">
        <v>19102</v>
      </c>
      <c r="W23" s="1158"/>
      <c r="X23" s="1158"/>
      <c r="Y23" s="1158"/>
      <c r="Z23" s="1158"/>
      <c r="AA23" s="1158">
        <v>753</v>
      </c>
      <c r="AB23" s="1158"/>
      <c r="AC23" s="1158"/>
      <c r="AD23" s="1158"/>
      <c r="AE23" s="1159"/>
      <c r="AF23" s="1160">
        <v>408</v>
      </c>
      <c r="AG23" s="1158"/>
      <c r="AH23" s="1158"/>
      <c r="AI23" s="1158"/>
      <c r="AJ23" s="1161"/>
      <c r="AK23" s="1162"/>
      <c r="AL23" s="1163"/>
      <c r="AM23" s="1163"/>
      <c r="AN23" s="1163"/>
      <c r="AO23" s="1163"/>
      <c r="AP23" s="1158">
        <v>23359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3965</v>
      </c>
      <c r="R28" s="1143"/>
      <c r="S28" s="1143"/>
      <c r="T28" s="1143"/>
      <c r="U28" s="1143"/>
      <c r="V28" s="1143">
        <v>3876</v>
      </c>
      <c r="W28" s="1143"/>
      <c r="X28" s="1143"/>
      <c r="Y28" s="1143"/>
      <c r="Z28" s="1143"/>
      <c r="AA28" s="1143">
        <v>89</v>
      </c>
      <c r="AB28" s="1143"/>
      <c r="AC28" s="1143"/>
      <c r="AD28" s="1143"/>
      <c r="AE28" s="1144"/>
      <c r="AF28" s="1145">
        <v>89</v>
      </c>
      <c r="AG28" s="1143"/>
      <c r="AH28" s="1143"/>
      <c r="AI28" s="1143"/>
      <c r="AJ28" s="1146"/>
      <c r="AK28" s="1147">
        <v>345</v>
      </c>
      <c r="AL28" s="1135"/>
      <c r="AM28" s="1135"/>
      <c r="AN28" s="1135"/>
      <c r="AO28" s="1135"/>
      <c r="AP28" s="1135" t="s">
        <v>591</v>
      </c>
      <c r="AQ28" s="1135"/>
      <c r="AR28" s="1135"/>
      <c r="AS28" s="1135"/>
      <c r="AT28" s="1135"/>
      <c r="AU28" s="1135" t="s">
        <v>591</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3851</v>
      </c>
      <c r="R29" s="1133"/>
      <c r="S29" s="1133"/>
      <c r="T29" s="1133"/>
      <c r="U29" s="1133"/>
      <c r="V29" s="1133">
        <v>3766</v>
      </c>
      <c r="W29" s="1133"/>
      <c r="X29" s="1133"/>
      <c r="Y29" s="1133"/>
      <c r="Z29" s="1133"/>
      <c r="AA29" s="1133">
        <v>85</v>
      </c>
      <c r="AB29" s="1133"/>
      <c r="AC29" s="1133"/>
      <c r="AD29" s="1133"/>
      <c r="AE29" s="1134"/>
      <c r="AF29" s="1108">
        <v>85</v>
      </c>
      <c r="AG29" s="1109"/>
      <c r="AH29" s="1109"/>
      <c r="AI29" s="1109"/>
      <c r="AJ29" s="1110"/>
      <c r="AK29" s="1069">
        <v>554</v>
      </c>
      <c r="AL29" s="1060"/>
      <c r="AM29" s="1060"/>
      <c r="AN29" s="1060"/>
      <c r="AO29" s="1060"/>
      <c r="AP29" s="1060" t="s">
        <v>591</v>
      </c>
      <c r="AQ29" s="1060"/>
      <c r="AR29" s="1060"/>
      <c r="AS29" s="1060"/>
      <c r="AT29" s="1060"/>
      <c r="AU29" s="1060" t="s">
        <v>591</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32</v>
      </c>
      <c r="R30" s="1133"/>
      <c r="S30" s="1133"/>
      <c r="T30" s="1133"/>
      <c r="U30" s="1133"/>
      <c r="V30" s="1133">
        <v>32</v>
      </c>
      <c r="W30" s="1133"/>
      <c r="X30" s="1133"/>
      <c r="Y30" s="1133"/>
      <c r="Z30" s="1133"/>
      <c r="AA30" s="1133" t="s">
        <v>582</v>
      </c>
      <c r="AB30" s="1133"/>
      <c r="AC30" s="1133"/>
      <c r="AD30" s="1133"/>
      <c r="AE30" s="1134"/>
      <c r="AF30" s="1108" t="s">
        <v>388</v>
      </c>
      <c r="AG30" s="1109"/>
      <c r="AH30" s="1109"/>
      <c r="AI30" s="1109"/>
      <c r="AJ30" s="1110"/>
      <c r="AK30" s="1069">
        <v>22</v>
      </c>
      <c r="AL30" s="1060"/>
      <c r="AM30" s="1060"/>
      <c r="AN30" s="1060"/>
      <c r="AO30" s="1060"/>
      <c r="AP30" s="1060" t="s">
        <v>591</v>
      </c>
      <c r="AQ30" s="1060"/>
      <c r="AR30" s="1060"/>
      <c r="AS30" s="1060"/>
      <c r="AT30" s="1060"/>
      <c r="AU30" s="1060" t="s">
        <v>591</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388</v>
      </c>
      <c r="R31" s="1133"/>
      <c r="S31" s="1133"/>
      <c r="T31" s="1133"/>
      <c r="U31" s="1133"/>
      <c r="V31" s="1133">
        <v>386</v>
      </c>
      <c r="W31" s="1133"/>
      <c r="X31" s="1133"/>
      <c r="Y31" s="1133"/>
      <c r="Z31" s="1133"/>
      <c r="AA31" s="1133">
        <v>2</v>
      </c>
      <c r="AB31" s="1133"/>
      <c r="AC31" s="1133"/>
      <c r="AD31" s="1133"/>
      <c r="AE31" s="1134"/>
      <c r="AF31" s="1108">
        <v>2</v>
      </c>
      <c r="AG31" s="1109"/>
      <c r="AH31" s="1109"/>
      <c r="AI31" s="1109"/>
      <c r="AJ31" s="1110"/>
      <c r="AK31" s="1069">
        <v>145</v>
      </c>
      <c r="AL31" s="1060"/>
      <c r="AM31" s="1060"/>
      <c r="AN31" s="1060"/>
      <c r="AO31" s="1060"/>
      <c r="AP31" s="1060" t="s">
        <v>591</v>
      </c>
      <c r="AQ31" s="1060"/>
      <c r="AR31" s="1060"/>
      <c r="AS31" s="1060"/>
      <c r="AT31" s="1060"/>
      <c r="AU31" s="1060" t="s">
        <v>591</v>
      </c>
      <c r="AV31" s="1060"/>
      <c r="AW31" s="1060"/>
      <c r="AX31" s="1060"/>
      <c r="AY31" s="1060"/>
      <c r="AZ31" s="1131" t="s">
        <v>591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401</v>
      </c>
      <c r="R32" s="1133"/>
      <c r="S32" s="1133"/>
      <c r="T32" s="1133"/>
      <c r="U32" s="1133"/>
      <c r="V32" s="1133">
        <v>328</v>
      </c>
      <c r="W32" s="1133"/>
      <c r="X32" s="1133"/>
      <c r="Y32" s="1133"/>
      <c r="Z32" s="1133"/>
      <c r="AA32" s="1133">
        <v>73</v>
      </c>
      <c r="AB32" s="1133"/>
      <c r="AC32" s="1133"/>
      <c r="AD32" s="1133"/>
      <c r="AE32" s="1134"/>
      <c r="AF32" s="1108">
        <v>445</v>
      </c>
      <c r="AG32" s="1109"/>
      <c r="AH32" s="1109"/>
      <c r="AI32" s="1109"/>
      <c r="AJ32" s="1110"/>
      <c r="AK32" s="1069">
        <v>18</v>
      </c>
      <c r="AL32" s="1060"/>
      <c r="AM32" s="1060"/>
      <c r="AN32" s="1060"/>
      <c r="AO32" s="1060"/>
      <c r="AP32" s="1060">
        <v>1269</v>
      </c>
      <c r="AQ32" s="1060"/>
      <c r="AR32" s="1060"/>
      <c r="AS32" s="1060"/>
      <c r="AT32" s="1060"/>
      <c r="AU32" s="1060">
        <v>60</v>
      </c>
      <c r="AV32" s="1060"/>
      <c r="AW32" s="1060"/>
      <c r="AX32" s="1060"/>
      <c r="AY32" s="1060"/>
      <c r="AZ32" s="1131" t="s">
        <v>607</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21</v>
      </c>
      <c r="R33" s="1133"/>
      <c r="S33" s="1133"/>
      <c r="T33" s="1133"/>
      <c r="U33" s="1133"/>
      <c r="V33" s="1133">
        <v>13</v>
      </c>
      <c r="W33" s="1133"/>
      <c r="X33" s="1133"/>
      <c r="Y33" s="1133"/>
      <c r="Z33" s="1133"/>
      <c r="AA33" s="1133">
        <v>8</v>
      </c>
      <c r="AB33" s="1133"/>
      <c r="AC33" s="1133"/>
      <c r="AD33" s="1133"/>
      <c r="AE33" s="1134"/>
      <c r="AF33" s="1108">
        <v>16</v>
      </c>
      <c r="AG33" s="1109"/>
      <c r="AH33" s="1109"/>
      <c r="AI33" s="1109"/>
      <c r="AJ33" s="1110"/>
      <c r="AK33" s="1069" t="s">
        <v>607</v>
      </c>
      <c r="AL33" s="1060"/>
      <c r="AM33" s="1060"/>
      <c r="AN33" s="1060"/>
      <c r="AO33" s="1060"/>
      <c r="AP33" s="1060">
        <v>125</v>
      </c>
      <c r="AQ33" s="1060"/>
      <c r="AR33" s="1060"/>
      <c r="AS33" s="1060"/>
      <c r="AT33" s="1060"/>
      <c r="AU33" s="1060" t="s">
        <v>607</v>
      </c>
      <c r="AV33" s="1060"/>
      <c r="AW33" s="1060"/>
      <c r="AX33" s="1060"/>
      <c r="AY33" s="1060"/>
      <c r="AZ33" s="1131" t="s">
        <v>607</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2702</v>
      </c>
      <c r="R34" s="1133"/>
      <c r="S34" s="1133"/>
      <c r="T34" s="1133"/>
      <c r="U34" s="1133"/>
      <c r="V34" s="1133">
        <v>2679</v>
      </c>
      <c r="W34" s="1133"/>
      <c r="X34" s="1133"/>
      <c r="Y34" s="1133"/>
      <c r="Z34" s="1133"/>
      <c r="AA34" s="1133">
        <v>23</v>
      </c>
      <c r="AB34" s="1133"/>
      <c r="AC34" s="1133"/>
      <c r="AD34" s="1133"/>
      <c r="AE34" s="1134"/>
      <c r="AF34" s="1108">
        <v>1097</v>
      </c>
      <c r="AG34" s="1109"/>
      <c r="AH34" s="1109"/>
      <c r="AI34" s="1109"/>
      <c r="AJ34" s="1110"/>
      <c r="AK34" s="1069">
        <v>254</v>
      </c>
      <c r="AL34" s="1060"/>
      <c r="AM34" s="1060"/>
      <c r="AN34" s="1060"/>
      <c r="AO34" s="1060"/>
      <c r="AP34" s="1060">
        <v>915</v>
      </c>
      <c r="AQ34" s="1060"/>
      <c r="AR34" s="1060"/>
      <c r="AS34" s="1060"/>
      <c r="AT34" s="1060"/>
      <c r="AU34" s="1060">
        <v>344</v>
      </c>
      <c r="AV34" s="1060"/>
      <c r="AW34" s="1060"/>
      <c r="AX34" s="1060"/>
      <c r="AY34" s="1060"/>
      <c r="AZ34" s="1131" t="s">
        <v>607</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407</v>
      </c>
      <c r="C35" s="1127"/>
      <c r="D35" s="1127"/>
      <c r="E35" s="1127"/>
      <c r="F35" s="1127"/>
      <c r="G35" s="1127"/>
      <c r="H35" s="1127"/>
      <c r="I35" s="1127"/>
      <c r="J35" s="1127"/>
      <c r="K35" s="1127"/>
      <c r="L35" s="1127"/>
      <c r="M35" s="1127"/>
      <c r="N35" s="1127"/>
      <c r="O35" s="1127"/>
      <c r="P35" s="1128"/>
      <c r="Q35" s="1132">
        <v>125</v>
      </c>
      <c r="R35" s="1133"/>
      <c r="S35" s="1133"/>
      <c r="T35" s="1133"/>
      <c r="U35" s="1133"/>
      <c r="V35" s="1133">
        <v>125</v>
      </c>
      <c r="W35" s="1133"/>
      <c r="X35" s="1133"/>
      <c r="Y35" s="1133"/>
      <c r="Z35" s="1133"/>
      <c r="AA35" s="1133" t="s">
        <v>607</v>
      </c>
      <c r="AB35" s="1133"/>
      <c r="AC35" s="1133"/>
      <c r="AD35" s="1133"/>
      <c r="AE35" s="1134"/>
      <c r="AF35" s="1108" t="s">
        <v>388</v>
      </c>
      <c r="AG35" s="1109"/>
      <c r="AH35" s="1109"/>
      <c r="AI35" s="1109"/>
      <c r="AJ35" s="1110"/>
      <c r="AK35" s="1069">
        <v>62</v>
      </c>
      <c r="AL35" s="1060"/>
      <c r="AM35" s="1060"/>
      <c r="AN35" s="1060"/>
      <c r="AO35" s="1060"/>
      <c r="AP35" s="1060">
        <v>492</v>
      </c>
      <c r="AQ35" s="1060"/>
      <c r="AR35" s="1060"/>
      <c r="AS35" s="1060"/>
      <c r="AT35" s="1060"/>
      <c r="AU35" s="1060">
        <v>312</v>
      </c>
      <c r="AV35" s="1060"/>
      <c r="AW35" s="1060"/>
      <c r="AX35" s="1060"/>
      <c r="AY35" s="1060"/>
      <c r="AZ35" s="1131" t="s">
        <v>608</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409</v>
      </c>
      <c r="C36" s="1127"/>
      <c r="D36" s="1127"/>
      <c r="E36" s="1127"/>
      <c r="F36" s="1127"/>
      <c r="G36" s="1127"/>
      <c r="H36" s="1127"/>
      <c r="I36" s="1127"/>
      <c r="J36" s="1127"/>
      <c r="K36" s="1127"/>
      <c r="L36" s="1127"/>
      <c r="M36" s="1127"/>
      <c r="N36" s="1127"/>
      <c r="O36" s="1127"/>
      <c r="P36" s="1128"/>
      <c r="Q36" s="1132">
        <v>178</v>
      </c>
      <c r="R36" s="1133"/>
      <c r="S36" s="1133"/>
      <c r="T36" s="1133"/>
      <c r="U36" s="1133"/>
      <c r="V36" s="1133">
        <v>178</v>
      </c>
      <c r="W36" s="1133"/>
      <c r="X36" s="1133"/>
      <c r="Y36" s="1133"/>
      <c r="Z36" s="1133"/>
      <c r="AA36" s="1133" t="s">
        <v>607</v>
      </c>
      <c r="AB36" s="1133"/>
      <c r="AC36" s="1133"/>
      <c r="AD36" s="1133"/>
      <c r="AE36" s="1134"/>
      <c r="AF36" s="1108" t="s">
        <v>388</v>
      </c>
      <c r="AG36" s="1109"/>
      <c r="AH36" s="1109"/>
      <c r="AI36" s="1109"/>
      <c r="AJ36" s="1110"/>
      <c r="AK36" s="1069">
        <v>150</v>
      </c>
      <c r="AL36" s="1060"/>
      <c r="AM36" s="1060"/>
      <c r="AN36" s="1060"/>
      <c r="AO36" s="1060"/>
      <c r="AP36" s="1060">
        <v>1137</v>
      </c>
      <c r="AQ36" s="1060"/>
      <c r="AR36" s="1060"/>
      <c r="AS36" s="1060"/>
      <c r="AT36" s="1060"/>
      <c r="AU36" s="1060">
        <v>1125</v>
      </c>
      <c r="AV36" s="1060"/>
      <c r="AW36" s="1060"/>
      <c r="AX36" s="1060"/>
      <c r="AY36" s="1060"/>
      <c r="AZ36" s="1131" t="s">
        <v>607</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410</v>
      </c>
      <c r="C37" s="1127"/>
      <c r="D37" s="1127"/>
      <c r="E37" s="1127"/>
      <c r="F37" s="1127"/>
      <c r="G37" s="1127"/>
      <c r="H37" s="1127"/>
      <c r="I37" s="1127"/>
      <c r="J37" s="1127"/>
      <c r="K37" s="1127"/>
      <c r="L37" s="1127"/>
      <c r="M37" s="1127"/>
      <c r="N37" s="1127"/>
      <c r="O37" s="1127"/>
      <c r="P37" s="1128"/>
      <c r="Q37" s="1132">
        <v>966</v>
      </c>
      <c r="R37" s="1133"/>
      <c r="S37" s="1133"/>
      <c r="T37" s="1133"/>
      <c r="U37" s="1133"/>
      <c r="V37" s="1133">
        <v>950</v>
      </c>
      <c r="W37" s="1133"/>
      <c r="X37" s="1133"/>
      <c r="Y37" s="1133"/>
      <c r="Z37" s="1133"/>
      <c r="AA37" s="1133">
        <v>15</v>
      </c>
      <c r="AB37" s="1133"/>
      <c r="AC37" s="1133"/>
      <c r="AD37" s="1133"/>
      <c r="AE37" s="1134"/>
      <c r="AF37" s="1108" t="s">
        <v>240</v>
      </c>
      <c r="AG37" s="1109"/>
      <c r="AH37" s="1109"/>
      <c r="AI37" s="1109"/>
      <c r="AJ37" s="1110"/>
      <c r="AK37" s="1069">
        <v>265</v>
      </c>
      <c r="AL37" s="1060"/>
      <c r="AM37" s="1060"/>
      <c r="AN37" s="1060"/>
      <c r="AO37" s="1060"/>
      <c r="AP37" s="1060">
        <v>4074</v>
      </c>
      <c r="AQ37" s="1060"/>
      <c r="AR37" s="1060"/>
      <c r="AS37" s="1060"/>
      <c r="AT37" s="1060"/>
      <c r="AU37" s="1060">
        <v>3390</v>
      </c>
      <c r="AV37" s="1060"/>
      <c r="AW37" s="1060"/>
      <c r="AX37" s="1060"/>
      <c r="AY37" s="1060"/>
      <c r="AZ37" s="1131" t="s">
        <v>607</v>
      </c>
      <c r="BA37" s="1131"/>
      <c r="BB37" s="1131"/>
      <c r="BC37" s="1131"/>
      <c r="BD37" s="1131"/>
      <c r="BE37" s="1121" t="s">
        <v>408</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411</v>
      </c>
      <c r="C38" s="1127"/>
      <c r="D38" s="1127"/>
      <c r="E38" s="1127"/>
      <c r="F38" s="1127"/>
      <c r="G38" s="1127"/>
      <c r="H38" s="1127"/>
      <c r="I38" s="1127"/>
      <c r="J38" s="1127"/>
      <c r="K38" s="1127"/>
      <c r="L38" s="1127"/>
      <c r="M38" s="1127"/>
      <c r="N38" s="1127"/>
      <c r="O38" s="1127"/>
      <c r="P38" s="1128"/>
      <c r="Q38" s="1132">
        <v>230</v>
      </c>
      <c r="R38" s="1133"/>
      <c r="S38" s="1133"/>
      <c r="T38" s="1133"/>
      <c r="U38" s="1133"/>
      <c r="V38" s="1133">
        <v>230</v>
      </c>
      <c r="W38" s="1133"/>
      <c r="X38" s="1133"/>
      <c r="Y38" s="1133"/>
      <c r="Z38" s="1133"/>
      <c r="AA38" s="1133">
        <v>73</v>
      </c>
      <c r="AB38" s="1133"/>
      <c r="AC38" s="1133"/>
      <c r="AD38" s="1133"/>
      <c r="AE38" s="1134"/>
      <c r="AF38" s="1108" t="s">
        <v>388</v>
      </c>
      <c r="AG38" s="1109"/>
      <c r="AH38" s="1109"/>
      <c r="AI38" s="1109"/>
      <c r="AJ38" s="1110"/>
      <c r="AK38" s="1069">
        <v>118</v>
      </c>
      <c r="AL38" s="1060"/>
      <c r="AM38" s="1060"/>
      <c r="AN38" s="1060"/>
      <c r="AO38" s="1060"/>
      <c r="AP38" s="1060">
        <v>1384</v>
      </c>
      <c r="AQ38" s="1060"/>
      <c r="AR38" s="1060"/>
      <c r="AS38" s="1060"/>
      <c r="AT38" s="1060"/>
      <c r="AU38" s="1060">
        <v>1323</v>
      </c>
      <c r="AV38" s="1060"/>
      <c r="AW38" s="1060"/>
      <c r="AX38" s="1060"/>
      <c r="AY38" s="1060"/>
      <c r="AZ38" s="1131" t="s">
        <v>607</v>
      </c>
      <c r="BA38" s="1131"/>
      <c r="BB38" s="1131"/>
      <c r="BC38" s="1131"/>
      <c r="BD38" s="1131"/>
      <c r="BE38" s="1121" t="s">
        <v>408</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1733</v>
      </c>
      <c r="AG63" s="1048"/>
      <c r="AH63" s="1048"/>
      <c r="AI63" s="1048"/>
      <c r="AJ63" s="1119"/>
      <c r="AK63" s="1120"/>
      <c r="AL63" s="1052"/>
      <c r="AM63" s="1052"/>
      <c r="AN63" s="1052"/>
      <c r="AO63" s="1052"/>
      <c r="AP63" s="1048">
        <v>9396</v>
      </c>
      <c r="AQ63" s="1048"/>
      <c r="AR63" s="1048"/>
      <c r="AS63" s="1048"/>
      <c r="AT63" s="1048"/>
      <c r="AU63" s="1048">
        <v>6554</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597</v>
      </c>
      <c r="C68" s="1075"/>
      <c r="D68" s="1075"/>
      <c r="E68" s="1075"/>
      <c r="F68" s="1075"/>
      <c r="G68" s="1075"/>
      <c r="H68" s="1075"/>
      <c r="I68" s="1075"/>
      <c r="J68" s="1075"/>
      <c r="K68" s="1075"/>
      <c r="L68" s="1075"/>
      <c r="M68" s="1075"/>
      <c r="N68" s="1075"/>
      <c r="O68" s="1075"/>
      <c r="P68" s="1076"/>
      <c r="Q68" s="1077">
        <v>263</v>
      </c>
      <c r="R68" s="1071"/>
      <c r="S68" s="1071"/>
      <c r="T68" s="1071"/>
      <c r="U68" s="1071"/>
      <c r="V68" s="1071">
        <v>258</v>
      </c>
      <c r="W68" s="1071"/>
      <c r="X68" s="1071"/>
      <c r="Y68" s="1071"/>
      <c r="Z68" s="1071"/>
      <c r="AA68" s="1071">
        <v>5</v>
      </c>
      <c r="AB68" s="1071"/>
      <c r="AC68" s="1071"/>
      <c r="AD68" s="1071"/>
      <c r="AE68" s="1071"/>
      <c r="AF68" s="1071">
        <v>5</v>
      </c>
      <c r="AG68" s="1071"/>
      <c r="AH68" s="1071"/>
      <c r="AI68" s="1071"/>
      <c r="AJ68" s="1071"/>
      <c r="AK68" s="1071" t="s">
        <v>609</v>
      </c>
      <c r="AL68" s="1071"/>
      <c r="AM68" s="1071"/>
      <c r="AN68" s="1071"/>
      <c r="AO68" s="1071"/>
      <c r="AP68" s="1071">
        <v>260</v>
      </c>
      <c r="AQ68" s="1071"/>
      <c r="AR68" s="1071"/>
      <c r="AS68" s="1071"/>
      <c r="AT68" s="1071"/>
      <c r="AU68" s="1071">
        <v>102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598</v>
      </c>
      <c r="C69" s="1064"/>
      <c r="D69" s="1064"/>
      <c r="E69" s="1064"/>
      <c r="F69" s="1064"/>
      <c r="G69" s="1064"/>
      <c r="H69" s="1064"/>
      <c r="I69" s="1064"/>
      <c r="J69" s="1064"/>
      <c r="K69" s="1064"/>
      <c r="L69" s="1064"/>
      <c r="M69" s="1064"/>
      <c r="N69" s="1064"/>
      <c r="O69" s="1064"/>
      <c r="P69" s="1065"/>
      <c r="Q69" s="1066">
        <v>1161</v>
      </c>
      <c r="R69" s="1060"/>
      <c r="S69" s="1060"/>
      <c r="T69" s="1060"/>
      <c r="U69" s="1060"/>
      <c r="V69" s="1060">
        <v>1161</v>
      </c>
      <c r="W69" s="1060"/>
      <c r="X69" s="1060"/>
      <c r="Y69" s="1060"/>
      <c r="Z69" s="1060"/>
      <c r="AA69" s="1060" t="s">
        <v>607</v>
      </c>
      <c r="AB69" s="1060"/>
      <c r="AC69" s="1060"/>
      <c r="AD69" s="1060"/>
      <c r="AE69" s="1060"/>
      <c r="AF69" s="1060" t="s">
        <v>607</v>
      </c>
      <c r="AG69" s="1060"/>
      <c r="AH69" s="1060"/>
      <c r="AI69" s="1060"/>
      <c r="AJ69" s="1060"/>
      <c r="AK69" s="1060">
        <v>53</v>
      </c>
      <c r="AL69" s="1060"/>
      <c r="AM69" s="1060"/>
      <c r="AN69" s="1060"/>
      <c r="AO69" s="1060"/>
      <c r="AP69" s="1060" t="s">
        <v>607</v>
      </c>
      <c r="AQ69" s="1060"/>
      <c r="AR69" s="1060"/>
      <c r="AS69" s="1060"/>
      <c r="AT69" s="1060"/>
      <c r="AU69" s="1060" t="s">
        <v>607</v>
      </c>
      <c r="AV69" s="1060"/>
      <c r="AW69" s="1060"/>
      <c r="AX69" s="1060"/>
      <c r="AY69" s="1060"/>
      <c r="AZ69" s="1061" t="s">
        <v>612</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599</v>
      </c>
      <c r="C70" s="1064"/>
      <c r="D70" s="1064"/>
      <c r="E70" s="1064"/>
      <c r="F70" s="1064"/>
      <c r="G70" s="1064"/>
      <c r="H70" s="1064"/>
      <c r="I70" s="1064"/>
      <c r="J70" s="1064"/>
      <c r="K70" s="1064"/>
      <c r="L70" s="1064"/>
      <c r="M70" s="1064"/>
      <c r="N70" s="1064"/>
      <c r="O70" s="1064"/>
      <c r="P70" s="1065"/>
      <c r="Q70" s="1066">
        <v>204</v>
      </c>
      <c r="R70" s="1060"/>
      <c r="S70" s="1060"/>
      <c r="T70" s="1060"/>
      <c r="U70" s="1060"/>
      <c r="V70" s="1060">
        <v>204</v>
      </c>
      <c r="W70" s="1060"/>
      <c r="X70" s="1060"/>
      <c r="Y70" s="1060"/>
      <c r="Z70" s="1060"/>
      <c r="AA70" s="1060" t="s">
        <v>607</v>
      </c>
      <c r="AB70" s="1060"/>
      <c r="AC70" s="1060"/>
      <c r="AD70" s="1060"/>
      <c r="AE70" s="1060"/>
      <c r="AF70" s="1060" t="s">
        <v>610</v>
      </c>
      <c r="AG70" s="1060"/>
      <c r="AH70" s="1060"/>
      <c r="AI70" s="1060"/>
      <c r="AJ70" s="1060"/>
      <c r="AK70" s="1060">
        <v>159</v>
      </c>
      <c r="AL70" s="1060"/>
      <c r="AM70" s="1060"/>
      <c r="AN70" s="1060"/>
      <c r="AO70" s="1060"/>
      <c r="AP70" s="1060">
        <v>19</v>
      </c>
      <c r="AQ70" s="1060"/>
      <c r="AR70" s="1060"/>
      <c r="AS70" s="1060"/>
      <c r="AT70" s="1060"/>
      <c r="AU70" s="1060">
        <v>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600</v>
      </c>
      <c r="C71" s="1064"/>
      <c r="D71" s="1064"/>
      <c r="E71" s="1064"/>
      <c r="F71" s="1064"/>
      <c r="G71" s="1064"/>
      <c r="H71" s="1064"/>
      <c r="I71" s="1064"/>
      <c r="J71" s="1064"/>
      <c r="K71" s="1064"/>
      <c r="L71" s="1064"/>
      <c r="M71" s="1064"/>
      <c r="N71" s="1064"/>
      <c r="O71" s="1064"/>
      <c r="P71" s="1065"/>
      <c r="Q71" s="1066">
        <v>1226</v>
      </c>
      <c r="R71" s="1060"/>
      <c r="S71" s="1060"/>
      <c r="T71" s="1060"/>
      <c r="U71" s="1060"/>
      <c r="V71" s="1060">
        <v>1221</v>
      </c>
      <c r="W71" s="1060"/>
      <c r="X71" s="1060"/>
      <c r="Y71" s="1060"/>
      <c r="Z71" s="1060"/>
      <c r="AA71" s="1060">
        <v>5</v>
      </c>
      <c r="AB71" s="1060"/>
      <c r="AC71" s="1060"/>
      <c r="AD71" s="1060"/>
      <c r="AE71" s="1060"/>
      <c r="AF71" s="1060" t="s">
        <v>607</v>
      </c>
      <c r="AG71" s="1060"/>
      <c r="AH71" s="1060"/>
      <c r="AI71" s="1060"/>
      <c r="AJ71" s="1060"/>
      <c r="AK71" s="1060">
        <v>961</v>
      </c>
      <c r="AL71" s="1060"/>
      <c r="AM71" s="1060"/>
      <c r="AN71" s="1060"/>
      <c r="AO71" s="1060"/>
      <c r="AP71" s="1060">
        <v>4294</v>
      </c>
      <c r="AQ71" s="1060"/>
      <c r="AR71" s="1060"/>
      <c r="AS71" s="1060"/>
      <c r="AT71" s="1060"/>
      <c r="AU71" s="1060">
        <v>558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601</v>
      </c>
      <c r="C72" s="1064"/>
      <c r="D72" s="1064"/>
      <c r="E72" s="1064"/>
      <c r="F72" s="1064"/>
      <c r="G72" s="1064"/>
      <c r="H72" s="1064"/>
      <c r="I72" s="1064"/>
      <c r="J72" s="1064"/>
      <c r="K72" s="1064"/>
      <c r="L72" s="1064"/>
      <c r="M72" s="1064"/>
      <c r="N72" s="1064"/>
      <c r="O72" s="1064"/>
      <c r="P72" s="1065"/>
      <c r="Q72" s="1066">
        <v>27</v>
      </c>
      <c r="R72" s="1060"/>
      <c r="S72" s="1060"/>
      <c r="T72" s="1060"/>
      <c r="U72" s="1060"/>
      <c r="V72" s="1060">
        <v>27</v>
      </c>
      <c r="W72" s="1060"/>
      <c r="X72" s="1060"/>
      <c r="Y72" s="1060"/>
      <c r="Z72" s="1060"/>
      <c r="AA72" s="1060" t="s">
        <v>611</v>
      </c>
      <c r="AB72" s="1060"/>
      <c r="AC72" s="1060"/>
      <c r="AD72" s="1060"/>
      <c r="AE72" s="1060"/>
      <c r="AF72" s="1060" t="s">
        <v>607</v>
      </c>
      <c r="AG72" s="1060"/>
      <c r="AH72" s="1060"/>
      <c r="AI72" s="1060"/>
      <c r="AJ72" s="1060"/>
      <c r="AK72" s="1060">
        <v>27</v>
      </c>
      <c r="AL72" s="1060"/>
      <c r="AM72" s="1060"/>
      <c r="AN72" s="1060"/>
      <c r="AO72" s="1060"/>
      <c r="AP72" s="1060" t="s">
        <v>607</v>
      </c>
      <c r="AQ72" s="1060"/>
      <c r="AR72" s="1060"/>
      <c r="AS72" s="1060"/>
      <c r="AT72" s="1060"/>
      <c r="AU72" s="1060" t="s">
        <v>607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616</v>
      </c>
      <c r="C73" s="1064"/>
      <c r="D73" s="1064"/>
      <c r="E73" s="1064"/>
      <c r="F73" s="1064"/>
      <c r="G73" s="1064"/>
      <c r="H73" s="1064"/>
      <c r="I73" s="1064"/>
      <c r="J73" s="1064"/>
      <c r="K73" s="1064"/>
      <c r="L73" s="1064"/>
      <c r="M73" s="1064"/>
      <c r="N73" s="1064"/>
      <c r="O73" s="1064"/>
      <c r="P73" s="1065"/>
      <c r="Q73" s="1066">
        <v>1470</v>
      </c>
      <c r="R73" s="1060"/>
      <c r="S73" s="1060"/>
      <c r="T73" s="1060"/>
      <c r="U73" s="1060"/>
      <c r="V73" s="1060">
        <v>1466</v>
      </c>
      <c r="W73" s="1060"/>
      <c r="X73" s="1060"/>
      <c r="Y73" s="1060"/>
      <c r="Z73" s="1060"/>
      <c r="AA73" s="1060">
        <v>5</v>
      </c>
      <c r="AB73" s="1060"/>
      <c r="AC73" s="1060"/>
      <c r="AD73" s="1060"/>
      <c r="AE73" s="1060"/>
      <c r="AF73" s="1060">
        <v>0</v>
      </c>
      <c r="AG73" s="1060"/>
      <c r="AH73" s="1060"/>
      <c r="AI73" s="1060"/>
      <c r="AJ73" s="1060"/>
      <c r="AK73" s="1060">
        <v>53</v>
      </c>
      <c r="AL73" s="1060"/>
      <c r="AM73" s="1060"/>
      <c r="AN73" s="1060"/>
      <c r="AO73" s="1060"/>
      <c r="AP73" s="1060">
        <v>4313</v>
      </c>
      <c r="AQ73" s="1060"/>
      <c r="AR73" s="1060"/>
      <c r="AS73" s="1060"/>
      <c r="AT73" s="1060"/>
      <c r="AU73" s="1060" t="s">
        <v>607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602</v>
      </c>
      <c r="C74" s="1064"/>
      <c r="D74" s="1064"/>
      <c r="E74" s="1064"/>
      <c r="F74" s="1064"/>
      <c r="G74" s="1064"/>
      <c r="H74" s="1064"/>
      <c r="I74" s="1064"/>
      <c r="J74" s="1064"/>
      <c r="K74" s="1064"/>
      <c r="L74" s="1064"/>
      <c r="M74" s="1064"/>
      <c r="N74" s="1064"/>
      <c r="O74" s="1064"/>
      <c r="P74" s="1065"/>
      <c r="Q74" s="1066">
        <v>1022</v>
      </c>
      <c r="R74" s="1060"/>
      <c r="S74" s="1060"/>
      <c r="T74" s="1060"/>
      <c r="U74" s="1060"/>
      <c r="V74" s="1060">
        <v>998</v>
      </c>
      <c r="W74" s="1060"/>
      <c r="X74" s="1060"/>
      <c r="Y74" s="1060"/>
      <c r="Z74" s="1060"/>
      <c r="AA74" s="1060">
        <v>25</v>
      </c>
      <c r="AB74" s="1060"/>
      <c r="AC74" s="1060"/>
      <c r="AD74" s="1060"/>
      <c r="AE74" s="1060"/>
      <c r="AF74" s="1060">
        <v>25</v>
      </c>
      <c r="AG74" s="1060"/>
      <c r="AH74" s="1060"/>
      <c r="AI74" s="1060"/>
      <c r="AJ74" s="1060"/>
      <c r="AK74" s="1060">
        <v>80</v>
      </c>
      <c r="AL74" s="1060"/>
      <c r="AM74" s="1060"/>
      <c r="AN74" s="1060"/>
      <c r="AO74" s="1060"/>
      <c r="AP74" s="1060">
        <v>563</v>
      </c>
      <c r="AQ74" s="1060"/>
      <c r="AR74" s="1060"/>
      <c r="AS74" s="1060"/>
      <c r="AT74" s="1060"/>
      <c r="AU74" s="1060">
        <v>316</v>
      </c>
      <c r="AV74" s="1060"/>
      <c r="AW74" s="1060"/>
      <c r="AX74" s="1060"/>
      <c r="AY74" s="1060"/>
      <c r="AZ74" s="1061" t="s">
        <v>613</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603</v>
      </c>
      <c r="C75" s="1064"/>
      <c r="D75" s="1064"/>
      <c r="E75" s="1064"/>
      <c r="F75" s="1064"/>
      <c r="G75" s="1064"/>
      <c r="H75" s="1064"/>
      <c r="I75" s="1064"/>
      <c r="J75" s="1064"/>
      <c r="K75" s="1064"/>
      <c r="L75" s="1064"/>
      <c r="M75" s="1064"/>
      <c r="N75" s="1064"/>
      <c r="O75" s="1064"/>
      <c r="P75" s="1065"/>
      <c r="Q75" s="1067">
        <v>69</v>
      </c>
      <c r="R75" s="1068"/>
      <c r="S75" s="1068"/>
      <c r="T75" s="1068"/>
      <c r="U75" s="1069"/>
      <c r="V75" s="1070">
        <v>51</v>
      </c>
      <c r="W75" s="1068"/>
      <c r="X75" s="1068"/>
      <c r="Y75" s="1068"/>
      <c r="Z75" s="1069"/>
      <c r="AA75" s="1070">
        <v>19</v>
      </c>
      <c r="AB75" s="1068"/>
      <c r="AC75" s="1068"/>
      <c r="AD75" s="1068"/>
      <c r="AE75" s="1069"/>
      <c r="AF75" s="1070">
        <v>19</v>
      </c>
      <c r="AG75" s="1068"/>
      <c r="AH75" s="1068"/>
      <c r="AI75" s="1068"/>
      <c r="AJ75" s="1069"/>
      <c r="AK75" s="1070" t="s">
        <v>607</v>
      </c>
      <c r="AL75" s="1068"/>
      <c r="AM75" s="1068"/>
      <c r="AN75" s="1068"/>
      <c r="AO75" s="1069"/>
      <c r="AP75" s="1070" t="s">
        <v>607</v>
      </c>
      <c r="AQ75" s="1068"/>
      <c r="AR75" s="1068"/>
      <c r="AS75" s="1068"/>
      <c r="AT75" s="1069"/>
      <c r="AU75" s="1070" t="s">
        <v>607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604</v>
      </c>
      <c r="C76" s="1064"/>
      <c r="D76" s="1064"/>
      <c r="E76" s="1064"/>
      <c r="F76" s="1064"/>
      <c r="G76" s="1064"/>
      <c r="H76" s="1064"/>
      <c r="I76" s="1064"/>
      <c r="J76" s="1064"/>
      <c r="K76" s="1064"/>
      <c r="L76" s="1064"/>
      <c r="M76" s="1064"/>
      <c r="N76" s="1064"/>
      <c r="O76" s="1064"/>
      <c r="P76" s="1065"/>
      <c r="Q76" s="1067">
        <v>253</v>
      </c>
      <c r="R76" s="1068"/>
      <c r="S76" s="1068"/>
      <c r="T76" s="1068"/>
      <c r="U76" s="1069"/>
      <c r="V76" s="1070">
        <v>188</v>
      </c>
      <c r="W76" s="1068"/>
      <c r="X76" s="1068"/>
      <c r="Y76" s="1068"/>
      <c r="Z76" s="1069"/>
      <c r="AA76" s="1070">
        <v>65</v>
      </c>
      <c r="AB76" s="1068"/>
      <c r="AC76" s="1068"/>
      <c r="AD76" s="1068"/>
      <c r="AE76" s="1069"/>
      <c r="AF76" s="1070">
        <v>65</v>
      </c>
      <c r="AG76" s="1068"/>
      <c r="AH76" s="1068"/>
      <c r="AI76" s="1068"/>
      <c r="AJ76" s="1069"/>
      <c r="AK76" s="1070">
        <v>47</v>
      </c>
      <c r="AL76" s="1068"/>
      <c r="AM76" s="1068"/>
      <c r="AN76" s="1068"/>
      <c r="AO76" s="1069"/>
      <c r="AP76" s="1070" t="s">
        <v>607</v>
      </c>
      <c r="AQ76" s="1068"/>
      <c r="AR76" s="1068"/>
      <c r="AS76" s="1068"/>
      <c r="AT76" s="1069"/>
      <c r="AU76" s="1070" t="s">
        <v>607</v>
      </c>
      <c r="AV76" s="1068"/>
      <c r="AW76" s="1068"/>
      <c r="AX76" s="1068"/>
      <c r="AY76" s="1069"/>
      <c r="AZ76" s="1061" t="s">
        <v>614</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605</v>
      </c>
      <c r="C77" s="1064"/>
      <c r="D77" s="1064"/>
      <c r="E77" s="1064"/>
      <c r="F77" s="1064"/>
      <c r="G77" s="1064"/>
      <c r="H77" s="1064"/>
      <c r="I77" s="1064"/>
      <c r="J77" s="1064"/>
      <c r="K77" s="1064"/>
      <c r="L77" s="1064"/>
      <c r="M77" s="1064"/>
      <c r="N77" s="1064"/>
      <c r="O77" s="1064"/>
      <c r="P77" s="1065"/>
      <c r="Q77" s="1067">
        <v>198218</v>
      </c>
      <c r="R77" s="1068"/>
      <c r="S77" s="1068"/>
      <c r="T77" s="1068"/>
      <c r="U77" s="1069"/>
      <c r="V77" s="1070">
        <v>189076</v>
      </c>
      <c r="W77" s="1068"/>
      <c r="X77" s="1068"/>
      <c r="Y77" s="1068"/>
      <c r="Z77" s="1069"/>
      <c r="AA77" s="1070">
        <v>9142</v>
      </c>
      <c r="AB77" s="1068"/>
      <c r="AC77" s="1068"/>
      <c r="AD77" s="1068"/>
      <c r="AE77" s="1069"/>
      <c r="AF77" s="1070">
        <v>9142</v>
      </c>
      <c r="AG77" s="1068"/>
      <c r="AH77" s="1068"/>
      <c r="AI77" s="1068"/>
      <c r="AJ77" s="1069"/>
      <c r="AK77" s="1070" t="s">
        <v>607</v>
      </c>
      <c r="AL77" s="1068"/>
      <c r="AM77" s="1068"/>
      <c r="AN77" s="1068"/>
      <c r="AO77" s="1069"/>
      <c r="AP77" s="1070" t="s">
        <v>607</v>
      </c>
      <c r="AQ77" s="1068"/>
      <c r="AR77" s="1068"/>
      <c r="AS77" s="1068"/>
      <c r="AT77" s="1069"/>
      <c r="AU77" s="1070" t="s">
        <v>607</v>
      </c>
      <c r="AV77" s="1068"/>
      <c r="AW77" s="1068"/>
      <c r="AX77" s="1068"/>
      <c r="AY77" s="1069"/>
      <c r="AZ77" s="1061" t="s">
        <v>615</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606</v>
      </c>
      <c r="C78" s="1064"/>
      <c r="D78" s="1064"/>
      <c r="E78" s="1064"/>
      <c r="F78" s="1064"/>
      <c r="G78" s="1064"/>
      <c r="H78" s="1064"/>
      <c r="I78" s="1064"/>
      <c r="J78" s="1064"/>
      <c r="K78" s="1064"/>
      <c r="L78" s="1064"/>
      <c r="M78" s="1064"/>
      <c r="N78" s="1064"/>
      <c r="O78" s="1064"/>
      <c r="P78" s="1065"/>
      <c r="Q78" s="1066">
        <v>27</v>
      </c>
      <c r="R78" s="1060"/>
      <c r="S78" s="1060"/>
      <c r="T78" s="1060"/>
      <c r="U78" s="1060"/>
      <c r="V78" s="1060">
        <v>26</v>
      </c>
      <c r="W78" s="1060"/>
      <c r="X78" s="1060"/>
      <c r="Y78" s="1060"/>
      <c r="Z78" s="1060"/>
      <c r="AA78" s="1060">
        <v>1</v>
      </c>
      <c r="AB78" s="1060"/>
      <c r="AC78" s="1060"/>
      <c r="AD78" s="1060"/>
      <c r="AE78" s="1060"/>
      <c r="AF78" s="1060">
        <v>1</v>
      </c>
      <c r="AG78" s="1060"/>
      <c r="AH78" s="1060"/>
      <c r="AI78" s="1060"/>
      <c r="AJ78" s="1060"/>
      <c r="AK78" s="1060" t="s">
        <v>607</v>
      </c>
      <c r="AL78" s="1060"/>
      <c r="AM78" s="1060"/>
      <c r="AN78" s="1060"/>
      <c r="AO78" s="1060"/>
      <c r="AP78" s="1060" t="s">
        <v>607</v>
      </c>
      <c r="AQ78" s="1060"/>
      <c r="AR78" s="1060"/>
      <c r="AS78" s="1060"/>
      <c r="AT78" s="1060"/>
      <c r="AU78" s="1060" t="s">
        <v>607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9256</v>
      </c>
      <c r="AG88" s="1048"/>
      <c r="AH88" s="1048"/>
      <c r="AI88" s="1048"/>
      <c r="AJ88" s="1048"/>
      <c r="AK88" s="1052"/>
      <c r="AL88" s="1052"/>
      <c r="AM88" s="1052"/>
      <c r="AN88" s="1052"/>
      <c r="AO88" s="1052"/>
      <c r="AP88" s="1048">
        <v>5136</v>
      </c>
      <c r="AQ88" s="1048"/>
      <c r="AR88" s="1048"/>
      <c r="AS88" s="1048"/>
      <c r="AT88" s="1048"/>
      <c r="AU88" s="1048">
        <v>980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39</v>
      </c>
      <c r="CS102" s="1040"/>
      <c r="CT102" s="1040"/>
      <c r="CU102" s="1040"/>
      <c r="CV102" s="1041"/>
      <c r="CW102" s="1039">
        <v>159</v>
      </c>
      <c r="CX102" s="1040"/>
      <c r="CY102" s="1040"/>
      <c r="CZ102" s="1040"/>
      <c r="DA102" s="1041"/>
      <c r="DB102" s="1039" t="s">
        <v>589</v>
      </c>
      <c r="DC102" s="1040"/>
      <c r="DD102" s="1040"/>
      <c r="DE102" s="1040"/>
      <c r="DF102" s="1041"/>
      <c r="DG102" s="1039" t="s">
        <v>589</v>
      </c>
      <c r="DH102" s="1040"/>
      <c r="DI102" s="1040"/>
      <c r="DJ102" s="1040"/>
      <c r="DK102" s="1041"/>
      <c r="DL102" s="1039" t="s">
        <v>589</v>
      </c>
      <c r="DM102" s="1040"/>
      <c r="DN102" s="1040"/>
      <c r="DO102" s="1040"/>
      <c r="DP102" s="1041"/>
      <c r="DQ102" s="1039" t="s">
        <v>589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304</v>
      </c>
      <c r="AG109" s="983"/>
      <c r="AH109" s="983"/>
      <c r="AI109" s="983"/>
      <c r="AJ109" s="984"/>
      <c r="AK109" s="985" t="s">
        <v>303</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304</v>
      </c>
      <c r="BW109" s="983"/>
      <c r="BX109" s="983"/>
      <c r="BY109" s="983"/>
      <c r="BZ109" s="984"/>
      <c r="CA109" s="985" t="s">
        <v>303</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304</v>
      </c>
      <c r="DM109" s="983"/>
      <c r="DN109" s="983"/>
      <c r="DO109" s="983"/>
      <c r="DP109" s="984"/>
      <c r="DQ109" s="985" t="s">
        <v>303</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2451824</v>
      </c>
      <c r="AB110" s="976"/>
      <c r="AC110" s="976"/>
      <c r="AD110" s="976"/>
      <c r="AE110" s="977"/>
      <c r="AF110" s="978">
        <v>2394153</v>
      </c>
      <c r="AG110" s="976"/>
      <c r="AH110" s="976"/>
      <c r="AI110" s="976"/>
      <c r="AJ110" s="977"/>
      <c r="AK110" s="978">
        <v>2461785</v>
      </c>
      <c r="AL110" s="976"/>
      <c r="AM110" s="976"/>
      <c r="AN110" s="976"/>
      <c r="AO110" s="977"/>
      <c r="AP110" s="979">
        <v>29.7</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23171869</v>
      </c>
      <c r="BR110" s="923"/>
      <c r="BS110" s="923"/>
      <c r="BT110" s="923"/>
      <c r="BU110" s="923"/>
      <c r="BV110" s="923">
        <v>23900215</v>
      </c>
      <c r="BW110" s="923"/>
      <c r="BX110" s="923"/>
      <c r="BY110" s="923"/>
      <c r="BZ110" s="923"/>
      <c r="CA110" s="923">
        <v>23358662</v>
      </c>
      <c r="CB110" s="923"/>
      <c r="CC110" s="923"/>
      <c r="CD110" s="923"/>
      <c r="CE110" s="923"/>
      <c r="CF110" s="947">
        <v>281.39999999999998</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240</v>
      </c>
      <c r="DH110" s="923"/>
      <c r="DI110" s="923"/>
      <c r="DJ110" s="923"/>
      <c r="DK110" s="923"/>
      <c r="DL110" s="923" t="s">
        <v>439</v>
      </c>
      <c r="DM110" s="923"/>
      <c r="DN110" s="923"/>
      <c r="DO110" s="923"/>
      <c r="DP110" s="923"/>
      <c r="DQ110" s="923" t="s">
        <v>240</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439</v>
      </c>
      <c r="AL111" s="1004"/>
      <c r="AM111" s="1004"/>
      <c r="AN111" s="1004"/>
      <c r="AO111" s="1005"/>
      <c r="AP111" s="1007" t="s">
        <v>388</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240</v>
      </c>
      <c r="BW111" s="895"/>
      <c r="BX111" s="895"/>
      <c r="BY111" s="895"/>
      <c r="BZ111" s="895"/>
      <c r="CA111" s="895" t="s">
        <v>439</v>
      </c>
      <c r="CB111" s="895"/>
      <c r="CC111" s="895"/>
      <c r="CD111" s="895"/>
      <c r="CE111" s="895"/>
      <c r="CF111" s="956" t="s">
        <v>439</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388</v>
      </c>
      <c r="DM111" s="895"/>
      <c r="DN111" s="895"/>
      <c r="DO111" s="895"/>
      <c r="DP111" s="895"/>
      <c r="DQ111" s="895" t="s">
        <v>388</v>
      </c>
      <c r="DR111" s="895"/>
      <c r="DS111" s="895"/>
      <c r="DT111" s="895"/>
      <c r="DU111" s="895"/>
      <c r="DV111" s="872" t="s">
        <v>240</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439</v>
      </c>
      <c r="AG112" s="858"/>
      <c r="AH112" s="858"/>
      <c r="AI112" s="858"/>
      <c r="AJ112" s="859"/>
      <c r="AK112" s="860" t="s">
        <v>388</v>
      </c>
      <c r="AL112" s="858"/>
      <c r="AM112" s="858"/>
      <c r="AN112" s="858"/>
      <c r="AO112" s="859"/>
      <c r="AP112" s="905" t="s">
        <v>388</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6992704</v>
      </c>
      <c r="BR112" s="895"/>
      <c r="BS112" s="895"/>
      <c r="BT112" s="895"/>
      <c r="BU112" s="895"/>
      <c r="BV112" s="895">
        <v>6858984</v>
      </c>
      <c r="BW112" s="895"/>
      <c r="BX112" s="895"/>
      <c r="BY112" s="895"/>
      <c r="BZ112" s="895"/>
      <c r="CA112" s="895">
        <v>6554149</v>
      </c>
      <c r="CB112" s="895"/>
      <c r="CC112" s="895"/>
      <c r="CD112" s="895"/>
      <c r="CE112" s="895"/>
      <c r="CF112" s="956">
        <v>79</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485600</v>
      </c>
      <c r="AB113" s="1004"/>
      <c r="AC113" s="1004"/>
      <c r="AD113" s="1004"/>
      <c r="AE113" s="1005"/>
      <c r="AF113" s="1006">
        <v>508583</v>
      </c>
      <c r="AG113" s="1004"/>
      <c r="AH113" s="1004"/>
      <c r="AI113" s="1004"/>
      <c r="AJ113" s="1005"/>
      <c r="AK113" s="1006">
        <v>553227</v>
      </c>
      <c r="AL113" s="1004"/>
      <c r="AM113" s="1004"/>
      <c r="AN113" s="1004"/>
      <c r="AO113" s="1005"/>
      <c r="AP113" s="1007">
        <v>6.7</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993183</v>
      </c>
      <c r="BR113" s="895"/>
      <c r="BS113" s="895"/>
      <c r="BT113" s="895"/>
      <c r="BU113" s="895"/>
      <c r="BV113" s="895">
        <v>1045419</v>
      </c>
      <c r="BW113" s="895"/>
      <c r="BX113" s="895"/>
      <c r="BY113" s="895"/>
      <c r="BZ113" s="895"/>
      <c r="CA113" s="895">
        <v>980303</v>
      </c>
      <c r="CB113" s="895"/>
      <c r="CC113" s="895"/>
      <c r="CD113" s="895"/>
      <c r="CE113" s="895"/>
      <c r="CF113" s="956">
        <v>11.8</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439</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82047</v>
      </c>
      <c r="AB114" s="858"/>
      <c r="AC114" s="858"/>
      <c r="AD114" s="858"/>
      <c r="AE114" s="859"/>
      <c r="AF114" s="860">
        <v>106488</v>
      </c>
      <c r="AG114" s="858"/>
      <c r="AH114" s="858"/>
      <c r="AI114" s="858"/>
      <c r="AJ114" s="859"/>
      <c r="AK114" s="860">
        <v>103719</v>
      </c>
      <c r="AL114" s="858"/>
      <c r="AM114" s="858"/>
      <c r="AN114" s="858"/>
      <c r="AO114" s="859"/>
      <c r="AP114" s="905">
        <v>1.2</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2919797</v>
      </c>
      <c r="BR114" s="895"/>
      <c r="BS114" s="895"/>
      <c r="BT114" s="895"/>
      <c r="BU114" s="895"/>
      <c r="BV114" s="895">
        <v>2794756</v>
      </c>
      <c r="BW114" s="895"/>
      <c r="BX114" s="895"/>
      <c r="BY114" s="895"/>
      <c r="BZ114" s="895"/>
      <c r="CA114" s="895">
        <v>2774104</v>
      </c>
      <c r="CB114" s="895"/>
      <c r="CC114" s="895"/>
      <c r="CD114" s="895"/>
      <c r="CE114" s="895"/>
      <c r="CF114" s="956">
        <v>33.4</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240</v>
      </c>
      <c r="DM114" s="858"/>
      <c r="DN114" s="858"/>
      <c r="DO114" s="858"/>
      <c r="DP114" s="859"/>
      <c r="DQ114" s="860" t="s">
        <v>388</v>
      </c>
      <c r="DR114" s="858"/>
      <c r="DS114" s="858"/>
      <c r="DT114" s="858"/>
      <c r="DU114" s="859"/>
      <c r="DV114" s="905" t="s">
        <v>439</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388</v>
      </c>
      <c r="AG115" s="1004"/>
      <c r="AH115" s="1004"/>
      <c r="AI115" s="1004"/>
      <c r="AJ115" s="1005"/>
      <c r="AK115" s="1006" t="s">
        <v>439</v>
      </c>
      <c r="AL115" s="1004"/>
      <c r="AM115" s="1004"/>
      <c r="AN115" s="1004"/>
      <c r="AO115" s="1005"/>
      <c r="AP115" s="1007" t="s">
        <v>388</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550</v>
      </c>
      <c r="BR115" s="895"/>
      <c r="BS115" s="895"/>
      <c r="BT115" s="895"/>
      <c r="BU115" s="895"/>
      <c r="BV115" s="895">
        <v>380</v>
      </c>
      <c r="BW115" s="895"/>
      <c r="BX115" s="895"/>
      <c r="BY115" s="895"/>
      <c r="BZ115" s="895"/>
      <c r="CA115" s="895">
        <v>249</v>
      </c>
      <c r="CB115" s="895"/>
      <c r="CC115" s="895"/>
      <c r="CD115" s="895"/>
      <c r="CE115" s="895"/>
      <c r="CF115" s="956">
        <v>0</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388</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240</v>
      </c>
      <c r="AB116" s="858"/>
      <c r="AC116" s="858"/>
      <c r="AD116" s="858"/>
      <c r="AE116" s="859"/>
      <c r="AF116" s="860" t="s">
        <v>388</v>
      </c>
      <c r="AG116" s="858"/>
      <c r="AH116" s="858"/>
      <c r="AI116" s="858"/>
      <c r="AJ116" s="859"/>
      <c r="AK116" s="860" t="s">
        <v>240</v>
      </c>
      <c r="AL116" s="858"/>
      <c r="AM116" s="858"/>
      <c r="AN116" s="858"/>
      <c r="AO116" s="859"/>
      <c r="AP116" s="905" t="s">
        <v>388</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388</v>
      </c>
      <c r="BR116" s="895"/>
      <c r="BS116" s="895"/>
      <c r="BT116" s="895"/>
      <c r="BU116" s="895"/>
      <c r="BV116" s="895" t="s">
        <v>439</v>
      </c>
      <c r="BW116" s="895"/>
      <c r="BX116" s="895"/>
      <c r="BY116" s="895"/>
      <c r="BZ116" s="895"/>
      <c r="CA116" s="895" t="s">
        <v>388</v>
      </c>
      <c r="CB116" s="895"/>
      <c r="CC116" s="895"/>
      <c r="CD116" s="895"/>
      <c r="CE116" s="895"/>
      <c r="CF116" s="956" t="s">
        <v>388</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240</v>
      </c>
      <c r="DH116" s="858"/>
      <c r="DI116" s="858"/>
      <c r="DJ116" s="858"/>
      <c r="DK116" s="859"/>
      <c r="DL116" s="860" t="s">
        <v>388</v>
      </c>
      <c r="DM116" s="858"/>
      <c r="DN116" s="858"/>
      <c r="DO116" s="858"/>
      <c r="DP116" s="859"/>
      <c r="DQ116" s="860" t="s">
        <v>388</v>
      </c>
      <c r="DR116" s="858"/>
      <c r="DS116" s="858"/>
      <c r="DT116" s="858"/>
      <c r="DU116" s="859"/>
      <c r="DV116" s="905" t="s">
        <v>439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3019471</v>
      </c>
      <c r="AB117" s="990"/>
      <c r="AC117" s="990"/>
      <c r="AD117" s="990"/>
      <c r="AE117" s="991"/>
      <c r="AF117" s="992">
        <v>3009224</v>
      </c>
      <c r="AG117" s="990"/>
      <c r="AH117" s="990"/>
      <c r="AI117" s="990"/>
      <c r="AJ117" s="991"/>
      <c r="AK117" s="992">
        <v>3118731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240</v>
      </c>
      <c r="BR117" s="895"/>
      <c r="BS117" s="895"/>
      <c r="BT117" s="895"/>
      <c r="BU117" s="895"/>
      <c r="BV117" s="895" t="s">
        <v>439</v>
      </c>
      <c r="BW117" s="895"/>
      <c r="BX117" s="895"/>
      <c r="BY117" s="895"/>
      <c r="BZ117" s="895"/>
      <c r="CA117" s="895" t="s">
        <v>439</v>
      </c>
      <c r="CB117" s="895"/>
      <c r="CC117" s="895"/>
      <c r="CD117" s="895"/>
      <c r="CE117" s="895"/>
      <c r="CF117" s="956" t="s">
        <v>439</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240</v>
      </c>
      <c r="DR117" s="858"/>
      <c r="DS117" s="858"/>
      <c r="DT117" s="858"/>
      <c r="DU117" s="859"/>
      <c r="DV117" s="905" t="s">
        <v>388</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304</v>
      </c>
      <c r="AG118" s="983"/>
      <c r="AH118" s="983"/>
      <c r="AI118" s="983"/>
      <c r="AJ118" s="984"/>
      <c r="AK118" s="985" t="s">
        <v>303</v>
      </c>
      <c r="AL118" s="983"/>
      <c r="AM118" s="983"/>
      <c r="AN118" s="983"/>
      <c r="AO118" s="984"/>
      <c r="AP118" s="986" t="s">
        <v>433</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388</v>
      </c>
      <c r="BW118" s="926"/>
      <c r="BX118" s="926"/>
      <c r="BY118" s="926"/>
      <c r="BZ118" s="926"/>
      <c r="CA118" s="926" t="s">
        <v>439</v>
      </c>
      <c r="CB118" s="926"/>
      <c r="CC118" s="926"/>
      <c r="CD118" s="926"/>
      <c r="CE118" s="926"/>
      <c r="CF118" s="956" t="s">
        <v>388</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388</v>
      </c>
      <c r="DH118" s="858"/>
      <c r="DI118" s="858"/>
      <c r="DJ118" s="858"/>
      <c r="DK118" s="859"/>
      <c r="DL118" s="860" t="s">
        <v>388</v>
      </c>
      <c r="DM118" s="858"/>
      <c r="DN118" s="858"/>
      <c r="DO118" s="858"/>
      <c r="DP118" s="859"/>
      <c r="DQ118" s="860" t="s">
        <v>439</v>
      </c>
      <c r="DR118" s="858"/>
      <c r="DS118" s="858"/>
      <c r="DT118" s="858"/>
      <c r="DU118" s="859"/>
      <c r="DV118" s="905" t="s">
        <v>388</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439</v>
      </c>
      <c r="AG119" s="976"/>
      <c r="AH119" s="976"/>
      <c r="AI119" s="976"/>
      <c r="AJ119" s="977"/>
      <c r="AK119" s="978" t="s">
        <v>388</v>
      </c>
      <c r="AL119" s="976"/>
      <c r="AM119" s="976"/>
      <c r="AN119" s="976"/>
      <c r="AO119" s="977"/>
      <c r="AP119" s="979" t="s">
        <v>439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34078103</v>
      </c>
      <c r="BR119" s="926"/>
      <c r="BS119" s="926"/>
      <c r="BT119" s="926"/>
      <c r="BU119" s="926"/>
      <c r="BV119" s="926">
        <v>34599754</v>
      </c>
      <c r="BW119" s="926"/>
      <c r="BX119" s="926"/>
      <c r="BY119" s="926"/>
      <c r="BZ119" s="926"/>
      <c r="CA119" s="926">
        <v>33667467</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388</v>
      </c>
      <c r="DH119" s="841"/>
      <c r="DI119" s="841"/>
      <c r="DJ119" s="841"/>
      <c r="DK119" s="842"/>
      <c r="DL119" s="843" t="s">
        <v>388</v>
      </c>
      <c r="DM119" s="841"/>
      <c r="DN119" s="841"/>
      <c r="DO119" s="841"/>
      <c r="DP119" s="842"/>
      <c r="DQ119" s="843" t="s">
        <v>439</v>
      </c>
      <c r="DR119" s="841"/>
      <c r="DS119" s="841"/>
      <c r="DT119" s="841"/>
      <c r="DU119" s="842"/>
      <c r="DV119" s="929" t="s">
        <v>388</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439</v>
      </c>
      <c r="AG120" s="858"/>
      <c r="AH120" s="858"/>
      <c r="AI120" s="858"/>
      <c r="AJ120" s="859"/>
      <c r="AK120" s="860" t="s">
        <v>439</v>
      </c>
      <c r="AL120" s="858"/>
      <c r="AM120" s="858"/>
      <c r="AN120" s="858"/>
      <c r="AO120" s="859"/>
      <c r="AP120" s="905" t="s">
        <v>388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8303719</v>
      </c>
      <c r="BR120" s="923"/>
      <c r="BS120" s="923"/>
      <c r="BT120" s="923"/>
      <c r="BU120" s="923"/>
      <c r="BV120" s="923">
        <v>8114323</v>
      </c>
      <c r="BW120" s="923"/>
      <c r="BX120" s="923"/>
      <c r="BY120" s="923"/>
      <c r="BZ120" s="923"/>
      <c r="CA120" s="923">
        <v>7359360</v>
      </c>
      <c r="CB120" s="923"/>
      <c r="CC120" s="923"/>
      <c r="CD120" s="923"/>
      <c r="CE120" s="923"/>
      <c r="CF120" s="947">
        <v>88.7</v>
      </c>
      <c r="CG120" s="948"/>
      <c r="CH120" s="948"/>
      <c r="CI120" s="948"/>
      <c r="CJ120" s="948"/>
      <c r="CK120" s="949" t="s">
        <v>468</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3400924</v>
      </c>
      <c r="DH120" s="923"/>
      <c r="DI120" s="923"/>
      <c r="DJ120" s="923"/>
      <c r="DK120" s="923"/>
      <c r="DL120" s="923">
        <v>3344612</v>
      </c>
      <c r="DM120" s="923"/>
      <c r="DN120" s="923"/>
      <c r="DO120" s="923"/>
      <c r="DP120" s="923"/>
      <c r="DQ120" s="923">
        <v>3389608</v>
      </c>
      <c r="DR120" s="923"/>
      <c r="DS120" s="923"/>
      <c r="DT120" s="923"/>
      <c r="DU120" s="923"/>
      <c r="DV120" s="924">
        <v>40.799999999999997</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439</v>
      </c>
      <c r="AB121" s="858"/>
      <c r="AC121" s="858"/>
      <c r="AD121" s="858"/>
      <c r="AE121" s="859"/>
      <c r="AF121" s="860" t="s">
        <v>388</v>
      </c>
      <c r="AG121" s="858"/>
      <c r="AH121" s="858"/>
      <c r="AI121" s="858"/>
      <c r="AJ121" s="859"/>
      <c r="AK121" s="860" t="s">
        <v>240</v>
      </c>
      <c r="AL121" s="858"/>
      <c r="AM121" s="858"/>
      <c r="AN121" s="858"/>
      <c r="AO121" s="859"/>
      <c r="AP121" s="905" t="s">
        <v>388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62735</v>
      </c>
      <c r="BR121" s="895"/>
      <c r="BS121" s="895"/>
      <c r="BT121" s="895"/>
      <c r="BU121" s="895"/>
      <c r="BV121" s="895">
        <v>45834</v>
      </c>
      <c r="BW121" s="895"/>
      <c r="BX121" s="895"/>
      <c r="BY121" s="895"/>
      <c r="BZ121" s="895"/>
      <c r="CA121" s="895">
        <v>26619</v>
      </c>
      <c r="CB121" s="895"/>
      <c r="CC121" s="895"/>
      <c r="CD121" s="895"/>
      <c r="CE121" s="895"/>
      <c r="CF121" s="956">
        <v>0.3</v>
      </c>
      <c r="CG121" s="957"/>
      <c r="CH121" s="957"/>
      <c r="CI121" s="957"/>
      <c r="CJ121" s="957"/>
      <c r="CK121" s="950"/>
      <c r="CL121" s="936"/>
      <c r="CM121" s="936"/>
      <c r="CN121" s="936"/>
      <c r="CO121" s="937"/>
      <c r="CP121" s="916" t="s">
        <v>411</v>
      </c>
      <c r="CQ121" s="917"/>
      <c r="CR121" s="917"/>
      <c r="CS121" s="917"/>
      <c r="CT121" s="917"/>
      <c r="CU121" s="917"/>
      <c r="CV121" s="917"/>
      <c r="CW121" s="917"/>
      <c r="CX121" s="917"/>
      <c r="CY121" s="917"/>
      <c r="CZ121" s="917"/>
      <c r="DA121" s="917"/>
      <c r="DB121" s="917"/>
      <c r="DC121" s="917"/>
      <c r="DD121" s="917"/>
      <c r="DE121" s="917"/>
      <c r="DF121" s="918"/>
      <c r="DG121" s="894">
        <v>1303339</v>
      </c>
      <c r="DH121" s="895"/>
      <c r="DI121" s="895"/>
      <c r="DJ121" s="895"/>
      <c r="DK121" s="895"/>
      <c r="DL121" s="895">
        <v>1321490</v>
      </c>
      <c r="DM121" s="895"/>
      <c r="DN121" s="895"/>
      <c r="DO121" s="895"/>
      <c r="DP121" s="895"/>
      <c r="DQ121" s="895">
        <v>1323190</v>
      </c>
      <c r="DR121" s="895"/>
      <c r="DS121" s="895"/>
      <c r="DT121" s="895"/>
      <c r="DU121" s="895"/>
      <c r="DV121" s="872">
        <v>15.9</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388</v>
      </c>
      <c r="AB122" s="858"/>
      <c r="AC122" s="858"/>
      <c r="AD122" s="858"/>
      <c r="AE122" s="859"/>
      <c r="AF122" s="860" t="s">
        <v>240</v>
      </c>
      <c r="AG122" s="858"/>
      <c r="AH122" s="858"/>
      <c r="AI122" s="858"/>
      <c r="AJ122" s="859"/>
      <c r="AK122" s="860" t="s">
        <v>388</v>
      </c>
      <c r="AL122" s="858"/>
      <c r="AM122" s="858"/>
      <c r="AN122" s="858"/>
      <c r="AO122" s="859"/>
      <c r="AP122" s="905" t="s">
        <v>439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22367472</v>
      </c>
      <c r="BR122" s="926"/>
      <c r="BS122" s="926"/>
      <c r="BT122" s="926"/>
      <c r="BU122" s="926"/>
      <c r="BV122" s="926">
        <v>22819241</v>
      </c>
      <c r="BW122" s="926"/>
      <c r="BX122" s="926"/>
      <c r="BY122" s="926"/>
      <c r="BZ122" s="926"/>
      <c r="CA122" s="926">
        <v>22405988</v>
      </c>
      <c r="CB122" s="926"/>
      <c r="CC122" s="926"/>
      <c r="CD122" s="926"/>
      <c r="CE122" s="926"/>
      <c r="CF122" s="927">
        <v>269.89999999999998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1299652</v>
      </c>
      <c r="DH122" s="895"/>
      <c r="DI122" s="895"/>
      <c r="DJ122" s="895"/>
      <c r="DK122" s="895"/>
      <c r="DL122" s="895">
        <v>1216044</v>
      </c>
      <c r="DM122" s="895"/>
      <c r="DN122" s="895"/>
      <c r="DO122" s="895"/>
      <c r="DP122" s="895"/>
      <c r="DQ122" s="895">
        <v>1125229</v>
      </c>
      <c r="DR122" s="895"/>
      <c r="DS122" s="895"/>
      <c r="DT122" s="895"/>
      <c r="DU122" s="895"/>
      <c r="DV122" s="872">
        <v>13.6</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388</v>
      </c>
      <c r="AB123" s="858"/>
      <c r="AC123" s="858"/>
      <c r="AD123" s="858"/>
      <c r="AE123" s="859"/>
      <c r="AF123" s="860" t="s">
        <v>240</v>
      </c>
      <c r="AG123" s="858"/>
      <c r="AH123" s="858"/>
      <c r="AI123" s="858"/>
      <c r="AJ123" s="859"/>
      <c r="AK123" s="860" t="s">
        <v>388</v>
      </c>
      <c r="AL123" s="858"/>
      <c r="AM123" s="858"/>
      <c r="AN123" s="858"/>
      <c r="AO123" s="859"/>
      <c r="AP123" s="905" t="s">
        <v>439</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473</v>
      </c>
      <c r="BP123" s="959"/>
      <c r="BQ123" s="913">
        <v>30733926</v>
      </c>
      <c r="BR123" s="914"/>
      <c r="BS123" s="914"/>
      <c r="BT123" s="914"/>
      <c r="BU123" s="914"/>
      <c r="BV123" s="914">
        <v>30979398</v>
      </c>
      <c r="BW123" s="914"/>
      <c r="BX123" s="914"/>
      <c r="BY123" s="914"/>
      <c r="BZ123" s="914"/>
      <c r="CA123" s="914">
        <v>29791967</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404230</v>
      </c>
      <c r="DH123" s="858"/>
      <c r="DI123" s="858"/>
      <c r="DJ123" s="858"/>
      <c r="DK123" s="859"/>
      <c r="DL123" s="860">
        <v>357828</v>
      </c>
      <c r="DM123" s="858"/>
      <c r="DN123" s="858"/>
      <c r="DO123" s="858"/>
      <c r="DP123" s="859"/>
      <c r="DQ123" s="860">
        <v>344035</v>
      </c>
      <c r="DR123" s="858"/>
      <c r="DS123" s="858"/>
      <c r="DT123" s="858"/>
      <c r="DU123" s="859"/>
      <c r="DV123" s="905">
        <v>4.0999999999999996</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240</v>
      </c>
      <c r="AB124" s="858"/>
      <c r="AC124" s="858"/>
      <c r="AD124" s="858"/>
      <c r="AE124" s="859"/>
      <c r="AF124" s="860" t="s">
        <v>240</v>
      </c>
      <c r="AG124" s="858"/>
      <c r="AH124" s="858"/>
      <c r="AI124" s="858"/>
      <c r="AJ124" s="859"/>
      <c r="AK124" s="860" t="s">
        <v>240</v>
      </c>
      <c r="AL124" s="858"/>
      <c r="AM124" s="858"/>
      <c r="AN124" s="858"/>
      <c r="AO124" s="859"/>
      <c r="AP124" s="905" t="s">
        <v>240</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39</v>
      </c>
      <c r="BR124" s="912"/>
      <c r="BS124" s="912"/>
      <c r="BT124" s="912"/>
      <c r="BU124" s="912"/>
      <c r="BV124" s="912">
        <v>42.6</v>
      </c>
      <c r="BW124" s="912"/>
      <c r="BX124" s="912"/>
      <c r="BY124" s="912"/>
      <c r="BZ124" s="912"/>
      <c r="CA124" s="912">
        <v>46.6</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584559</v>
      </c>
      <c r="DH124" s="841"/>
      <c r="DI124" s="841"/>
      <c r="DJ124" s="841"/>
      <c r="DK124" s="842"/>
      <c r="DL124" s="843">
        <v>619010</v>
      </c>
      <c r="DM124" s="841"/>
      <c r="DN124" s="841"/>
      <c r="DO124" s="841"/>
      <c r="DP124" s="842"/>
      <c r="DQ124" s="843">
        <v>372087</v>
      </c>
      <c r="DR124" s="841"/>
      <c r="DS124" s="841"/>
      <c r="DT124" s="841"/>
      <c r="DU124" s="842"/>
      <c r="DV124" s="929">
        <v>4.5</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240</v>
      </c>
      <c r="AB125" s="858"/>
      <c r="AC125" s="858"/>
      <c r="AD125" s="858"/>
      <c r="AE125" s="859"/>
      <c r="AF125" s="860" t="s">
        <v>388</v>
      </c>
      <c r="AG125" s="858"/>
      <c r="AH125" s="858"/>
      <c r="AI125" s="858"/>
      <c r="AJ125" s="859"/>
      <c r="AK125" s="860" t="s">
        <v>388</v>
      </c>
      <c r="AL125" s="858"/>
      <c r="AM125" s="858"/>
      <c r="AN125" s="858"/>
      <c r="AO125" s="859"/>
      <c r="AP125" s="905" t="s">
        <v>388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240</v>
      </c>
      <c r="DH125" s="923"/>
      <c r="DI125" s="923"/>
      <c r="DJ125" s="923"/>
      <c r="DK125" s="923"/>
      <c r="DL125" s="923" t="s">
        <v>388</v>
      </c>
      <c r="DM125" s="923"/>
      <c r="DN125" s="923"/>
      <c r="DO125" s="923"/>
      <c r="DP125" s="923"/>
      <c r="DQ125" s="923" t="s">
        <v>479</v>
      </c>
      <c r="DR125" s="923"/>
      <c r="DS125" s="923"/>
      <c r="DT125" s="923"/>
      <c r="DU125" s="923"/>
      <c r="DV125" s="924" t="s">
        <v>240</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240</v>
      </c>
      <c r="AB126" s="858"/>
      <c r="AC126" s="858"/>
      <c r="AD126" s="858"/>
      <c r="AE126" s="859"/>
      <c r="AF126" s="860" t="s">
        <v>388</v>
      </c>
      <c r="AG126" s="858"/>
      <c r="AH126" s="858"/>
      <c r="AI126" s="858"/>
      <c r="AJ126" s="859"/>
      <c r="AK126" s="860" t="s">
        <v>240</v>
      </c>
      <c r="AL126" s="858"/>
      <c r="AM126" s="858"/>
      <c r="AN126" s="858"/>
      <c r="AO126" s="859"/>
      <c r="AP126" s="905" t="s">
        <v>240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388</v>
      </c>
      <c r="DM126" s="895"/>
      <c r="DN126" s="895"/>
      <c r="DO126" s="895"/>
      <c r="DP126" s="895"/>
      <c r="DQ126" s="895" t="s">
        <v>388</v>
      </c>
      <c r="DR126" s="895"/>
      <c r="DS126" s="895"/>
      <c r="DT126" s="895"/>
      <c r="DU126" s="895"/>
      <c r="DV126" s="872" t="s">
        <v>388</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240</v>
      </c>
      <c r="AB127" s="858"/>
      <c r="AC127" s="858"/>
      <c r="AD127" s="858"/>
      <c r="AE127" s="859"/>
      <c r="AF127" s="860" t="s">
        <v>240</v>
      </c>
      <c r="AG127" s="858"/>
      <c r="AH127" s="858"/>
      <c r="AI127" s="858"/>
      <c r="AJ127" s="859"/>
      <c r="AK127" s="860" t="s">
        <v>388</v>
      </c>
      <c r="AL127" s="858"/>
      <c r="AM127" s="858"/>
      <c r="AN127" s="858"/>
      <c r="AO127" s="859"/>
      <c r="AP127" s="905" t="s">
        <v>240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240</v>
      </c>
      <c r="DH127" s="895"/>
      <c r="DI127" s="895"/>
      <c r="DJ127" s="895"/>
      <c r="DK127" s="895"/>
      <c r="DL127" s="895" t="s">
        <v>240</v>
      </c>
      <c r="DM127" s="895"/>
      <c r="DN127" s="895"/>
      <c r="DO127" s="895"/>
      <c r="DP127" s="895"/>
      <c r="DQ127" s="895" t="s">
        <v>388</v>
      </c>
      <c r="DR127" s="895"/>
      <c r="DS127" s="895"/>
      <c r="DT127" s="895"/>
      <c r="DU127" s="895"/>
      <c r="DV127" s="872" t="s">
        <v>388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27573</v>
      </c>
      <c r="AB128" s="879"/>
      <c r="AC128" s="879"/>
      <c r="AD128" s="879"/>
      <c r="AE128" s="880"/>
      <c r="AF128" s="881">
        <v>23145</v>
      </c>
      <c r="AG128" s="879"/>
      <c r="AH128" s="879"/>
      <c r="AI128" s="879"/>
      <c r="AJ128" s="880"/>
      <c r="AK128" s="881">
        <v>20714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240</v>
      </c>
      <c r="BG128" s="865"/>
      <c r="BH128" s="865"/>
      <c r="BI128" s="865"/>
      <c r="BJ128" s="865"/>
      <c r="BK128" s="865"/>
      <c r="BL128" s="888"/>
      <c r="BM128" s="864">
        <v>13.26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550</v>
      </c>
      <c r="DH128" s="869"/>
      <c r="DI128" s="869"/>
      <c r="DJ128" s="869"/>
      <c r="DK128" s="869"/>
      <c r="DL128" s="869">
        <v>380</v>
      </c>
      <c r="DM128" s="869"/>
      <c r="DN128" s="869"/>
      <c r="DO128" s="869"/>
      <c r="DP128" s="869"/>
      <c r="DQ128" s="869">
        <v>249</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10676912</v>
      </c>
      <c r="AB129" s="858"/>
      <c r="AC129" s="858"/>
      <c r="AD129" s="858"/>
      <c r="AE129" s="859"/>
      <c r="AF129" s="860">
        <v>10595558</v>
      </c>
      <c r="AG129" s="858"/>
      <c r="AH129" s="858"/>
      <c r="AI129" s="858"/>
      <c r="AJ129" s="859"/>
      <c r="AK129" s="860">
        <v>10454831</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240</v>
      </c>
      <c r="BG129" s="848"/>
      <c r="BH129" s="848"/>
      <c r="BI129" s="848"/>
      <c r="BJ129" s="848"/>
      <c r="BK129" s="848"/>
      <c r="BL129" s="849"/>
      <c r="BM129" s="847">
        <v>18.260000000000002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2117190</v>
      </c>
      <c r="AB130" s="858"/>
      <c r="AC130" s="858"/>
      <c r="AD130" s="858"/>
      <c r="AE130" s="859"/>
      <c r="AF130" s="860">
        <v>2110991</v>
      </c>
      <c r="AG130" s="858"/>
      <c r="AH130" s="858"/>
      <c r="AI130" s="858"/>
      <c r="AJ130" s="859"/>
      <c r="AK130" s="860">
        <v>2153355</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8559722</v>
      </c>
      <c r="AB131" s="841"/>
      <c r="AC131" s="841"/>
      <c r="AD131" s="841"/>
      <c r="AE131" s="842"/>
      <c r="AF131" s="843">
        <v>8484567</v>
      </c>
      <c r="AG131" s="841"/>
      <c r="AH131" s="841"/>
      <c r="AI131" s="841"/>
      <c r="AJ131" s="842"/>
      <c r="AK131" s="843">
        <v>8301476</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46.6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10.21888328</v>
      </c>
      <c r="AB132" s="821"/>
      <c r="AC132" s="821"/>
      <c r="AD132" s="821"/>
      <c r="AE132" s="822"/>
      <c r="AF132" s="823">
        <v>10.313879310000001</v>
      </c>
      <c r="AG132" s="821"/>
      <c r="AH132" s="821"/>
      <c r="AI132" s="821"/>
      <c r="AJ132" s="822"/>
      <c r="AK132" s="823">
        <v>11.37944626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9.3000000000000007</v>
      </c>
      <c r="AB133" s="800"/>
      <c r="AC133" s="800"/>
      <c r="AD133" s="800"/>
      <c r="AE133" s="801"/>
      <c r="AF133" s="799">
        <v>9.6999999999999993</v>
      </c>
      <c r="AG133" s="800"/>
      <c r="AH133" s="800"/>
      <c r="AI133" s="800"/>
      <c r="AJ133" s="801"/>
      <c r="AK133" s="799">
        <v>10.6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NxbgqSjXyB385VGl0b+FWYJzp/9Y8QhEY1Vx6dfZqdeht3OnrSUDB+SPDnsQY6FZwXhaIcty5HezBk0KZuCxA==" saltValue="bweA6wvP6iAx2OfQyNZR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ScYCwkhdKCQid3PRoTCLZKB5oP/ximHlmeZwuQ4rWFzRQTVc8O4PYWA8QtH9SuZppr0I10rwkKYEA+Oa645FQ==" saltValue="L4e/8cO+epDg9qhcB2S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g2dq171ETWAQTGvt9KGJss0pXI4IurcHr6pXMd5Iu4My8pbx2GQqnN/XX9nF4daBy/gL47O8Wk5FQFRtcaBw==" saltValue="FxO4wz5Pj7G2z92yBcKb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3018295</v>
      </c>
      <c r="AP9" s="312">
        <v>102534</v>
      </c>
      <c r="AQ9" s="313">
        <v>83394</v>
      </c>
      <c r="AR9" s="314">
        <v>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131207</v>
      </c>
      <c r="AP10" s="315">
        <v>4457</v>
      </c>
      <c r="AQ10" s="316">
        <v>6219</v>
      </c>
      <c r="AR10" s="317">
        <v>-28.3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376982</v>
      </c>
      <c r="AP11" s="315">
        <v>12806</v>
      </c>
      <c r="AQ11" s="316">
        <v>9118</v>
      </c>
      <c r="AR11" s="317">
        <v>40.4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164097</v>
      </c>
      <c r="AP12" s="315">
        <v>5575</v>
      </c>
      <c r="AQ12" s="316">
        <v>987</v>
      </c>
      <c r="AR12" s="317">
        <v>464.8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9</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167849</v>
      </c>
      <c r="AP14" s="315">
        <v>5702</v>
      </c>
      <c r="AQ14" s="316">
        <v>3664</v>
      </c>
      <c r="AR14" s="317">
        <v>55.6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17507</v>
      </c>
      <c r="AP15" s="315">
        <v>595</v>
      </c>
      <c r="AQ15" s="316">
        <v>1887</v>
      </c>
      <c r="AR15" s="317">
        <v>-68.5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-176832</v>
      </c>
      <c r="AP16" s="315">
        <v>-6007</v>
      </c>
      <c r="AQ16" s="316">
        <v>-7696</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3699105</v>
      </c>
      <c r="AP17" s="315">
        <v>125662</v>
      </c>
      <c r="AQ17" s="316">
        <v>97581</v>
      </c>
      <c r="AR17" s="317">
        <v>28.8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10.29</v>
      </c>
      <c r="AP21" s="328">
        <v>9.5399999999999991</v>
      </c>
      <c r="AQ21" s="329">
        <v>0.75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100.2</v>
      </c>
      <c r="AP22" s="333">
        <v>97.4</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2461785</v>
      </c>
      <c r="AP32" s="342">
        <v>83629</v>
      </c>
      <c r="AQ32" s="343">
        <v>62676</v>
      </c>
      <c r="AR32" s="344">
        <v>33.4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16</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553227</v>
      </c>
      <c r="AP35" s="342">
        <v>18794</v>
      </c>
      <c r="AQ35" s="343">
        <v>17882</v>
      </c>
      <c r="AR35" s="344">
        <v>5.0999999999999996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103719</v>
      </c>
      <c r="AP36" s="342">
        <v>3523</v>
      </c>
      <c r="AQ36" s="343">
        <v>3809</v>
      </c>
      <c r="AR36" s="344">
        <v>-7.5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514</v>
      </c>
      <c r="AP37" s="342" t="s">
        <v>514</v>
      </c>
      <c r="AQ37" s="343">
        <v>679</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-20714</v>
      </c>
      <c r="AP39" s="342">
        <v>-704</v>
      </c>
      <c r="AQ39" s="343">
        <v>-2913</v>
      </c>
      <c r="AR39" s="344">
        <v>-75.8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-2153355</v>
      </c>
      <c r="AP40" s="342">
        <v>-73151</v>
      </c>
      <c r="AQ40" s="343">
        <v>-59622</v>
      </c>
      <c r="AR40" s="344">
        <v>22.7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944662</v>
      </c>
      <c r="AP41" s="342">
        <v>32091</v>
      </c>
      <c r="AQ41" s="343">
        <v>22530</v>
      </c>
      <c r="AR41" s="344">
        <v>42.4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3211110</v>
      </c>
      <c r="AN51" s="364">
        <v>103698</v>
      </c>
      <c r="AO51" s="365">
        <v>5.9</v>
      </c>
      <c r="AP51" s="366">
        <v>83623</v>
      </c>
      <c r="AQ51" s="367">
        <v>-0.9</v>
      </c>
      <c r="AR51" s="368">
        <v>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1640545</v>
      </c>
      <c r="AN52" s="372">
        <v>52979</v>
      </c>
      <c r="AO52" s="373">
        <v>-4.2</v>
      </c>
      <c r="AP52" s="374">
        <v>48787</v>
      </c>
      <c r="AQ52" s="375">
        <v>10</v>
      </c>
      <c r="AR52" s="376">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3282462</v>
      </c>
      <c r="AN53" s="364">
        <v>107112</v>
      </c>
      <c r="AO53" s="365">
        <v>3.3</v>
      </c>
      <c r="AP53" s="366">
        <v>87974</v>
      </c>
      <c r="AQ53" s="367">
        <v>5.2</v>
      </c>
      <c r="AR53" s="368">
        <v>-1.9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2340706</v>
      </c>
      <c r="AN54" s="372">
        <v>76381</v>
      </c>
      <c r="AO54" s="373">
        <v>44.2</v>
      </c>
      <c r="AP54" s="374">
        <v>48183</v>
      </c>
      <c r="AQ54" s="375">
        <v>-1.2</v>
      </c>
      <c r="AR54" s="376">
        <v>45.4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2133874</v>
      </c>
      <c r="AN55" s="364">
        <v>70607</v>
      </c>
      <c r="AO55" s="365">
        <v>-34.1</v>
      </c>
      <c r="AP55" s="366">
        <v>78864</v>
      </c>
      <c r="AQ55" s="367">
        <v>-10.4</v>
      </c>
      <c r="AR55" s="368">
        <v>-23.7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1152685</v>
      </c>
      <c r="AN56" s="372">
        <v>38141</v>
      </c>
      <c r="AO56" s="373">
        <v>-50.1</v>
      </c>
      <c r="AP56" s="374">
        <v>46136</v>
      </c>
      <c r="AQ56" s="375">
        <v>-4.2</v>
      </c>
      <c r="AR56" s="376">
        <v>-45.9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3502196</v>
      </c>
      <c r="AN57" s="364">
        <v>117244</v>
      </c>
      <c r="AO57" s="365">
        <v>66.099999999999994</v>
      </c>
      <c r="AP57" s="366">
        <v>85042</v>
      </c>
      <c r="AQ57" s="367">
        <v>7.8</v>
      </c>
      <c r="AR57" s="368">
        <v>58.3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2413890</v>
      </c>
      <c r="AN58" s="372">
        <v>80810</v>
      </c>
      <c r="AO58" s="373">
        <v>111.9</v>
      </c>
      <c r="AP58" s="374">
        <v>50806</v>
      </c>
      <c r="AQ58" s="375">
        <v>10.1</v>
      </c>
      <c r="AR58" s="376">
        <v>101.8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2244550</v>
      </c>
      <c r="AN59" s="364">
        <v>76249</v>
      </c>
      <c r="AO59" s="365">
        <v>-35</v>
      </c>
      <c r="AP59" s="366">
        <v>83774</v>
      </c>
      <c r="AQ59" s="367">
        <v>-1.5</v>
      </c>
      <c r="AR59" s="368">
        <v>-33.5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1065869</v>
      </c>
      <c r="AN60" s="372">
        <v>36208</v>
      </c>
      <c r="AO60" s="373">
        <v>-55.2</v>
      </c>
      <c r="AP60" s="374">
        <v>52179</v>
      </c>
      <c r="AQ60" s="375">
        <v>2.7</v>
      </c>
      <c r="AR60" s="376">
        <v>-57.9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2874838</v>
      </c>
      <c r="AN61" s="379">
        <v>94982</v>
      </c>
      <c r="AO61" s="380">
        <v>1.2</v>
      </c>
      <c r="AP61" s="381">
        <v>83855</v>
      </c>
      <c r="AQ61" s="382">
        <v>0</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1722739</v>
      </c>
      <c r="AN62" s="372">
        <v>56904</v>
      </c>
      <c r="AO62" s="373">
        <v>9.3000000000000007</v>
      </c>
      <c r="AP62" s="374">
        <v>49218</v>
      </c>
      <c r="AQ62" s="375">
        <v>3.5</v>
      </c>
      <c r="AR62" s="376">
        <v>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GAnpQIYFwVHI0w77QHQbIjwhbsw5JQEqSR5t6uvspTex8n8LZYf2ytsdiYhDHdkXT5In6PmmAQtXv0K21nmDQ==" saltValue="ZdoUx1nmT7FR8Lnq9FUl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7VXX+rU+yAuxrEFlfy0nPuUjXFRbLLL4e9B2oY5hDfYUm6bJTmwBljpzbUnqyutOT82XbeJOgRklqjBK3KGWQ==" saltValue="ZisASe1x86PR3aO2XPHf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fVhLQ7Z3CyOonD01U1rdUMAE3jUa1Eqoe0nN3AKa7GzuZ/p00dAZhD0AsrzHnxN2G88aQ9TNdV+5CCo0gNC3Q==" saltValue="KnneOrrIHkhWYeFtppZx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37.17</v>
      </c>
      <c r="G47" s="12">
        <v>37.81</v>
      </c>
      <c r="H47" s="12">
        <v>38.99</v>
      </c>
      <c r="I47" s="12">
        <v>36.200000000000003</v>
      </c>
      <c r="J47" s="13">
        <v>30.39</v>
      </c>
    </row>
    <row r="48" spans="2:10" ht="57.75" customHeight="1" x14ac:dyDescent="0.15">
      <c r="B48" s="14"/>
      <c r="C48" s="1234" t="s">
        <v>4</v>
      </c>
      <c r="D48" s="1234"/>
      <c r="E48" s="1235"/>
      <c r="F48" s="15">
        <v>5.09</v>
      </c>
      <c r="G48" s="16">
        <v>7.5</v>
      </c>
      <c r="H48" s="16">
        <v>6.44</v>
      </c>
      <c r="I48" s="16">
        <v>4.7</v>
      </c>
      <c r="J48" s="17">
        <v>3.9</v>
      </c>
    </row>
    <row r="49" spans="2:10" ht="57.75" customHeight="1" thickBot="1" x14ac:dyDescent="0.2">
      <c r="B49" s="18"/>
      <c r="C49" s="1236" t="s">
        <v>5</v>
      </c>
      <c r="D49" s="1236"/>
      <c r="E49" s="1237"/>
      <c r="F49" s="19" t="s">
        <v>560</v>
      </c>
      <c r="G49" s="20">
        <v>3.61</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1sjouvCOq5m8aTBbriXT+v4CR0tHQoEMeNSpYNeiNheaeanq+jIbnXw1AA1cY07NOQkiX+IwQDPMDVhtXbTxg==" saltValue="2SGJUb6d7ewS2GiIdSK/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2020-03-23T06:04:59Z</cp:lastPrinted>
  <dcterms:created xsi:type="dcterms:W3CDTF">2020-02-10T06:19:47Z</dcterms:created>
  <dcterms:modified xsi:type="dcterms:W3CDTF">2021-04-05T09:28:57Z</dcterms:modified>
  <cp:category/>
</cp:coreProperties>
</file>