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3080_脱炭素社会推進室\省エネチェックシート・環境家計簿\R3\"/>
    </mc:Choice>
  </mc:AlternateContent>
  <bookViews>
    <workbookView xWindow="0" yWindow="0" windowWidth="28800" windowHeight="12315"/>
  </bookViews>
  <sheets>
    <sheet name="数式あり" sheetId="24" r:id="rId1"/>
    <sheet name="数式なし" sheetId="25" r:id="rId2"/>
  </sheets>
  <definedNames>
    <definedName name="_xlnm.Print_Area" localSheetId="0">数式あり!$A$1:$H$38</definedName>
    <definedName name="_xlnm.Print_Area" localSheetId="1">数式なし!$A$1:$H$38</definedName>
  </definedNames>
  <calcPr calcId="162913"/>
</workbook>
</file>

<file path=xl/calcChain.xml><?xml version="1.0" encoding="utf-8"?>
<calcChain xmlns="http://schemas.openxmlformats.org/spreadsheetml/2006/main">
  <c r="F28" i="25" l="1"/>
  <c r="F27" i="25"/>
  <c r="F26" i="25"/>
  <c r="F25" i="25"/>
  <c r="F24" i="25"/>
  <c r="F22" i="25"/>
  <c r="F21" i="25"/>
  <c r="F20" i="25"/>
  <c r="F18" i="25"/>
  <c r="F17" i="25"/>
  <c r="F16" i="25"/>
  <c r="F15" i="25"/>
  <c r="F13" i="25"/>
  <c r="F12" i="25"/>
  <c r="F11" i="25"/>
  <c r="F10" i="25"/>
  <c r="F9" i="25"/>
  <c r="F8" i="25"/>
  <c r="F7" i="25"/>
  <c r="F6" i="25"/>
  <c r="F31" i="24" l="1"/>
  <c r="F32" i="24" s="1"/>
  <c r="G31" i="24"/>
  <c r="G32" i="24" s="1"/>
  <c r="F6" i="24" l="1"/>
  <c r="F18" i="24"/>
  <c r="F24" i="24"/>
  <c r="F28" i="24" l="1"/>
  <c r="F27" i="24"/>
  <c r="F26" i="24"/>
  <c r="F25" i="24"/>
  <c r="F22" i="24"/>
  <c r="F21" i="24"/>
  <c r="F20" i="24"/>
  <c r="F17" i="24"/>
  <c r="F16" i="24"/>
  <c r="F15" i="24"/>
  <c r="F13" i="24"/>
  <c r="F12" i="24"/>
  <c r="F11" i="24"/>
  <c r="F10" i="24"/>
  <c r="F9" i="24"/>
  <c r="F8" i="24"/>
  <c r="F7" i="24"/>
</calcChain>
</file>

<file path=xl/sharedStrings.xml><?xml version="1.0" encoding="utf-8"?>
<sst xmlns="http://schemas.openxmlformats.org/spreadsheetml/2006/main" count="160" uniqueCount="56">
  <si>
    <t>種別</t>
    <rPh sb="0" eb="2">
      <t>シュベツ</t>
    </rPh>
    <phoneticPr fontId="1"/>
  </si>
  <si>
    <t>年間削減
エネルギー量</t>
    <rPh sb="0" eb="2">
      <t>ネンカン</t>
    </rPh>
    <rPh sb="2" eb="4">
      <t>サクゲン</t>
    </rPh>
    <rPh sb="10" eb="11">
      <t>リョウ</t>
    </rPh>
    <phoneticPr fontId="1"/>
  </si>
  <si>
    <t>エアコン</t>
    <phoneticPr fontId="1"/>
  </si>
  <si>
    <t>台所</t>
    <rPh sb="0" eb="2">
      <t>ダイドコロ</t>
    </rPh>
    <phoneticPr fontId="1"/>
  </si>
  <si>
    <t>洗濯</t>
    <rPh sb="0" eb="2">
      <t>センタク</t>
    </rPh>
    <phoneticPr fontId="1"/>
  </si>
  <si>
    <t>車</t>
    <rPh sb="0" eb="1">
      <t>クルマ</t>
    </rPh>
    <phoneticPr fontId="1"/>
  </si>
  <si>
    <t>その他</t>
    <rPh sb="2" eb="3">
      <t>タ</t>
    </rPh>
    <phoneticPr fontId="1"/>
  </si>
  <si>
    <t>kWh</t>
  </si>
  <si>
    <t>kWh</t>
    <phoneticPr fontId="1"/>
  </si>
  <si>
    <t>㎥</t>
  </si>
  <si>
    <t>L</t>
    <phoneticPr fontId="1"/>
  </si>
  <si>
    <t>単位</t>
    <rPh sb="0" eb="2">
      <t>タンイ</t>
    </rPh>
    <phoneticPr fontId="1"/>
  </si>
  <si>
    <t>あなたがチェックした合計</t>
    <rPh sb="10" eb="12">
      <t>ゴウケイ</t>
    </rPh>
    <phoneticPr fontId="1"/>
  </si>
  <si>
    <t>－</t>
    <phoneticPr fontId="1"/>
  </si>
  <si>
    <t>係数</t>
    <rPh sb="0" eb="2">
      <t>ケイスウ</t>
    </rPh>
    <phoneticPr fontId="1"/>
  </si>
  <si>
    <t>外出先で</t>
    <rPh sb="0" eb="2">
      <t>ガイシュツ</t>
    </rPh>
    <rPh sb="2" eb="3">
      <t>サキ</t>
    </rPh>
    <phoneticPr fontId="1"/>
  </si>
  <si>
    <t>全てのチェック項目に占める割合（総CO2削減量：865.98kg-CO2,総削減金額：68,360円）</t>
    <rPh sb="0" eb="1">
      <t>スベ</t>
    </rPh>
    <rPh sb="7" eb="9">
      <t>コウモク</t>
    </rPh>
    <rPh sb="10" eb="11">
      <t>シ</t>
    </rPh>
    <rPh sb="13" eb="15">
      <t>ワリアイ</t>
    </rPh>
    <rPh sb="16" eb="17">
      <t>ソウ</t>
    </rPh>
    <rPh sb="20" eb="23">
      <t>サクゲンリョウ</t>
    </rPh>
    <rPh sb="37" eb="38">
      <t>ソウ</t>
    </rPh>
    <rPh sb="38" eb="40">
      <t>サクゲン</t>
    </rPh>
    <rPh sb="40" eb="42">
      <t>キンガク</t>
    </rPh>
    <rPh sb="49" eb="50">
      <t>エン</t>
    </rPh>
    <phoneticPr fontId="1"/>
  </si>
  <si>
    <t>家庭向け省エネチェックシート</t>
    <rPh sb="0" eb="2">
      <t>カテイ</t>
    </rPh>
    <rPh sb="2" eb="3">
      <t>ム</t>
    </rPh>
    <rPh sb="4" eb="5">
      <t>ショウ</t>
    </rPh>
    <phoneticPr fontId="1"/>
  </si>
  <si>
    <t>　夏の冷房時の室温は２８℃を目安にする。</t>
    <rPh sb="1" eb="2">
      <t>ナツ</t>
    </rPh>
    <rPh sb="3" eb="5">
      <t>レイボウ</t>
    </rPh>
    <rPh sb="7" eb="9">
      <t>シツオン</t>
    </rPh>
    <rPh sb="14" eb="16">
      <t>メヤス</t>
    </rPh>
    <phoneticPr fontId="1"/>
  </si>
  <si>
    <t>　冬の暖房時の室温は２０℃を目安にする。</t>
    <rPh sb="3" eb="6">
      <t>ダンボウジ</t>
    </rPh>
    <rPh sb="7" eb="9">
      <t>シツオン</t>
    </rPh>
    <rPh sb="14" eb="16">
      <t>メヤス</t>
    </rPh>
    <phoneticPr fontId="1"/>
  </si>
  <si>
    <t>　フィルターを月に２回程度清掃する。</t>
    <rPh sb="7" eb="8">
      <t>ツキ</t>
    </rPh>
    <rPh sb="10" eb="13">
      <t>カイテイド</t>
    </rPh>
    <rPh sb="13" eb="15">
      <t>セイソウ</t>
    </rPh>
    <phoneticPr fontId="1"/>
  </si>
  <si>
    <t>　白熱電球１灯を電球形LEDランプに取替える。</t>
    <rPh sb="1" eb="3">
      <t>ハクネツ</t>
    </rPh>
    <rPh sb="3" eb="5">
      <t>デンキュウ</t>
    </rPh>
    <rPh sb="6" eb="7">
      <t>トウ</t>
    </rPh>
    <rPh sb="10" eb="11">
      <t>カタチ</t>
    </rPh>
    <rPh sb="18" eb="20">
      <t>トリカ</t>
    </rPh>
    <phoneticPr fontId="1"/>
  </si>
  <si>
    <t>　使っていない部屋の照明はこまめに消す。</t>
    <rPh sb="1" eb="2">
      <t>ツカ</t>
    </rPh>
    <rPh sb="7" eb="9">
      <t>ヘヤ</t>
    </rPh>
    <rPh sb="10" eb="12">
      <t>ショウメイ</t>
    </rPh>
    <rPh sb="17" eb="18">
      <t>ケ</t>
    </rPh>
    <phoneticPr fontId="1"/>
  </si>
  <si>
    <t>　画面は明るすぎないように調節し、見ないときは消す。</t>
    <rPh sb="1" eb="3">
      <t>ガメン</t>
    </rPh>
    <rPh sb="4" eb="5">
      <t>アカ</t>
    </rPh>
    <rPh sb="13" eb="15">
      <t>チョウセツ</t>
    </rPh>
    <rPh sb="17" eb="18">
      <t>ミ</t>
    </rPh>
    <rPh sb="23" eb="24">
      <t>ケ</t>
    </rPh>
    <phoneticPr fontId="1"/>
  </si>
  <si>
    <t>　パソコンを使わないときは電源を切る。</t>
    <rPh sb="6" eb="7">
      <t>ツカ</t>
    </rPh>
    <rPh sb="13" eb="15">
      <t>デンゲン</t>
    </rPh>
    <rPh sb="16" eb="17">
      <t>キ</t>
    </rPh>
    <phoneticPr fontId="1"/>
  </si>
  <si>
    <t>　冷蔵庫は壁から適切な間隔で設置し、中に物を入れすぎないようにする。</t>
    <rPh sb="1" eb="4">
      <t>レイゾウコ</t>
    </rPh>
    <rPh sb="5" eb="6">
      <t>カベ</t>
    </rPh>
    <rPh sb="8" eb="10">
      <t>テキセツ</t>
    </rPh>
    <rPh sb="11" eb="13">
      <t>カンカク</t>
    </rPh>
    <rPh sb="14" eb="16">
      <t>セッチ</t>
    </rPh>
    <rPh sb="18" eb="19">
      <t>ナカ</t>
    </rPh>
    <rPh sb="20" eb="21">
      <t>モノ</t>
    </rPh>
    <rPh sb="22" eb="23">
      <t>イ</t>
    </rPh>
    <phoneticPr fontId="1"/>
  </si>
  <si>
    <t>　電気ポットを長時間使わないときはプラグを抜く。</t>
    <rPh sb="1" eb="3">
      <t>デンキ</t>
    </rPh>
    <rPh sb="7" eb="10">
      <t>チョウジカン</t>
    </rPh>
    <rPh sb="10" eb="11">
      <t>ツカ</t>
    </rPh>
    <rPh sb="21" eb="22">
      <t>ヌ</t>
    </rPh>
    <phoneticPr fontId="1"/>
  </si>
  <si>
    <t>　間隔をあけずに入り、追い焚きをしないようにする。</t>
    <rPh sb="1" eb="3">
      <t>カンカク</t>
    </rPh>
    <rPh sb="8" eb="9">
      <t>ハイ</t>
    </rPh>
    <rPh sb="11" eb="12">
      <t>オ</t>
    </rPh>
    <phoneticPr fontId="1"/>
  </si>
  <si>
    <t>　シャワーはこまめに止めるようにする。</t>
    <rPh sb="10" eb="11">
      <t>ト</t>
    </rPh>
    <phoneticPr fontId="1"/>
  </si>
  <si>
    <t>　温水洗浄便座は使わないときはフタを閉める。</t>
    <rPh sb="1" eb="3">
      <t>オンスイ</t>
    </rPh>
    <rPh sb="3" eb="5">
      <t>センジョウ</t>
    </rPh>
    <rPh sb="5" eb="7">
      <t>ベンザ</t>
    </rPh>
    <rPh sb="8" eb="9">
      <t>ツカ</t>
    </rPh>
    <rPh sb="18" eb="19">
      <t>シ</t>
    </rPh>
    <phoneticPr fontId="1"/>
  </si>
  <si>
    <t>　便座暖房の温度設定は低めにする。（中→弱）</t>
    <rPh sb="1" eb="3">
      <t>ベンザ</t>
    </rPh>
    <rPh sb="3" eb="5">
      <t>ダンボウ</t>
    </rPh>
    <rPh sb="6" eb="8">
      <t>オンド</t>
    </rPh>
    <rPh sb="8" eb="10">
      <t>セッテイ</t>
    </rPh>
    <rPh sb="11" eb="12">
      <t>ヒク</t>
    </rPh>
    <rPh sb="18" eb="19">
      <t>チュウ</t>
    </rPh>
    <rPh sb="20" eb="21">
      <t>ジャク</t>
    </rPh>
    <phoneticPr fontId="1"/>
  </si>
  <si>
    <t>　洗濯するときは、まとめて洗うようにする。</t>
    <rPh sb="1" eb="3">
      <t>センタク</t>
    </rPh>
    <rPh sb="13" eb="14">
      <t>アラ</t>
    </rPh>
    <phoneticPr fontId="1"/>
  </si>
  <si>
    <t>　加減速の少ない運転を心がける。</t>
    <rPh sb="1" eb="4">
      <t>カゲンソク</t>
    </rPh>
    <rPh sb="5" eb="6">
      <t>スク</t>
    </rPh>
    <rPh sb="8" eb="10">
      <t>ウンテン</t>
    </rPh>
    <rPh sb="11" eb="12">
      <t>ココロ</t>
    </rPh>
    <phoneticPr fontId="1"/>
  </si>
  <si>
    <t>　早めのアクセルオフを心がける。</t>
    <rPh sb="1" eb="2">
      <t>ハヤ</t>
    </rPh>
    <rPh sb="11" eb="12">
      <t>ココロ</t>
    </rPh>
    <phoneticPr fontId="1"/>
  </si>
  <si>
    <t>　アイドリングストップを心がける。</t>
    <rPh sb="12" eb="13">
      <t>ココロ</t>
    </rPh>
    <phoneticPr fontId="1"/>
  </si>
  <si>
    <t>　ペットボトルの分別排出をする。</t>
    <rPh sb="8" eb="10">
      <t>ブンベツ</t>
    </rPh>
    <rPh sb="10" eb="12">
      <t>ハイシュツ</t>
    </rPh>
    <phoneticPr fontId="1"/>
  </si>
  <si>
    <t>　マイ箸を持参する。</t>
    <rPh sb="3" eb="4">
      <t>ハシ</t>
    </rPh>
    <rPh sb="5" eb="7">
      <t>ジサン</t>
    </rPh>
    <phoneticPr fontId="1"/>
  </si>
  <si>
    <t>年間節約金額
(円）</t>
    <rPh sb="0" eb="2">
      <t>ネンカン</t>
    </rPh>
    <rPh sb="2" eb="4">
      <t>セツヤク</t>
    </rPh>
    <rPh sb="4" eb="6">
      <t>キンガク</t>
    </rPh>
    <rPh sb="8" eb="9">
      <t>エン</t>
    </rPh>
    <phoneticPr fontId="1"/>
  </si>
  <si>
    <t>家庭での取組</t>
    <rPh sb="0" eb="2">
      <t>カテイ</t>
    </rPh>
    <rPh sb="4" eb="6">
      <t>トリクミ</t>
    </rPh>
    <phoneticPr fontId="1"/>
  </si>
  <si>
    <t>　食器を洗うときはガス給湯器の設定温度を低温にする。
　　　　　　　　　　　　　　　　　　（４０℃→３８℃）</t>
    <rPh sb="1" eb="3">
      <t>ショッキ</t>
    </rPh>
    <rPh sb="4" eb="5">
      <t>アラ</t>
    </rPh>
    <rPh sb="11" eb="14">
      <t>キュウトウキ</t>
    </rPh>
    <rPh sb="15" eb="17">
      <t>セッテイ</t>
    </rPh>
    <rPh sb="17" eb="19">
      <t>オンド</t>
    </rPh>
    <rPh sb="20" eb="22">
      <t>テイオン</t>
    </rPh>
    <phoneticPr fontId="1"/>
  </si>
  <si>
    <t>　野菜の下ごしらえに電子レンジを活用する。(根菜の場合)</t>
    <rPh sb="1" eb="3">
      <t>ヤサイ</t>
    </rPh>
    <rPh sb="4" eb="5">
      <t>シタ</t>
    </rPh>
    <rPh sb="10" eb="12">
      <t>デンシ</t>
    </rPh>
    <rPh sb="16" eb="18">
      <t>カツヨウ</t>
    </rPh>
    <rPh sb="22" eb="24">
      <t>コンサイ</t>
    </rPh>
    <rPh sb="25" eb="27">
      <t>バアイ</t>
    </rPh>
    <phoneticPr fontId="1"/>
  </si>
  <si>
    <t>㎥</t>
    <phoneticPr fontId="1"/>
  </si>
  <si>
    <t>　アクセルをやさしく踏み、ゆっくり発進する。
　（目安　最初の５秒で時速２０キロ）</t>
    <rPh sb="10" eb="11">
      <t>フ</t>
    </rPh>
    <rPh sb="17" eb="19">
      <t>ハッシン</t>
    </rPh>
    <rPh sb="25" eb="27">
      <t>メヤス</t>
    </rPh>
    <rPh sb="28" eb="30">
      <t>サイショ</t>
    </rPh>
    <rPh sb="32" eb="33">
      <t>ビョウ</t>
    </rPh>
    <rPh sb="34" eb="36">
      <t>ジソク</t>
    </rPh>
    <phoneticPr fontId="1"/>
  </si>
  <si>
    <t>　　　　　　温室効果ガスの大部分を占めるＣＯ2（二酸化炭素）は、みんなの暮らしのエネルギー消費によって排出されています。
　　　　　　生活の中で、ちょっとした省エネの工夫をすることが、地球温暖化の防止につながります。
　　　　　　温暖化防止のため、以下の項目でできるものにチャレンジしてみよう！！</t>
    <rPh sb="115" eb="118">
      <t>オンダンカ</t>
    </rPh>
    <rPh sb="118" eb="120">
      <t>ボウシ</t>
    </rPh>
    <rPh sb="124" eb="126">
      <t>イカ</t>
    </rPh>
    <rPh sb="127" eb="129">
      <t>コウモク</t>
    </rPh>
    <phoneticPr fontId="1"/>
  </si>
  <si>
    <r>
      <t>年間CO</t>
    </r>
    <r>
      <rPr>
        <b/>
        <sz val="8"/>
        <color theme="1"/>
        <rFont val="HG丸ｺﾞｼｯｸM-PRO"/>
        <family val="3"/>
        <charset val="128"/>
      </rPr>
      <t>2</t>
    </r>
    <r>
      <rPr>
        <b/>
        <sz val="11"/>
        <color theme="1"/>
        <rFont val="HG丸ｺﾞｼｯｸM-PRO"/>
        <family val="3"/>
        <charset val="128"/>
      </rPr>
      <t>削減量
(kg-CO2)</t>
    </r>
    <rPh sb="0" eb="2">
      <t>ネンカン</t>
    </rPh>
    <rPh sb="5" eb="7">
      <t>サクゲン</t>
    </rPh>
    <rPh sb="7" eb="8">
      <t>リョウ</t>
    </rPh>
    <phoneticPr fontId="1"/>
  </si>
  <si>
    <r>
      <t xml:space="preserve">照明
</t>
    </r>
    <r>
      <rPr>
        <sz val="14"/>
        <rFont val="HG丸ｺﾞｼｯｸM-PRO"/>
        <family val="3"/>
        <charset val="128"/>
      </rPr>
      <t>(白熱→LED電球)</t>
    </r>
    <rPh sb="0" eb="2">
      <t>ショウメイ</t>
    </rPh>
    <rPh sb="4" eb="6">
      <t>ハクネツ</t>
    </rPh>
    <rPh sb="10" eb="12">
      <t>デンキュウ</t>
    </rPh>
    <phoneticPr fontId="1"/>
  </si>
  <si>
    <r>
      <t xml:space="preserve">照明
</t>
    </r>
    <r>
      <rPr>
        <sz val="14"/>
        <rFont val="HG丸ｺﾞｼｯｸM-PRO"/>
        <family val="3"/>
        <charset val="128"/>
      </rPr>
      <t>（LED電球）</t>
    </r>
    <rPh sb="0" eb="2">
      <t>ショウメイ</t>
    </rPh>
    <rPh sb="7" eb="9">
      <t>デンキュウ</t>
    </rPh>
    <phoneticPr fontId="1"/>
  </si>
  <si>
    <r>
      <t xml:space="preserve">テレビ
</t>
    </r>
    <r>
      <rPr>
        <sz val="14"/>
        <rFont val="HG丸ｺﾞｼｯｸM-PRO"/>
        <family val="3"/>
        <charset val="128"/>
      </rPr>
      <t>（液晶）</t>
    </r>
    <rPh sb="5" eb="7">
      <t>エキショウ</t>
    </rPh>
    <phoneticPr fontId="1"/>
  </si>
  <si>
    <r>
      <t xml:space="preserve">パソコン
</t>
    </r>
    <r>
      <rPr>
        <sz val="14"/>
        <rFont val="HG丸ｺﾞｼｯｸM-PRO"/>
        <family val="3"/>
        <charset val="128"/>
      </rPr>
      <t>(デスクトップ)</t>
    </r>
    <phoneticPr fontId="1"/>
  </si>
  <si>
    <r>
      <t xml:space="preserve">風呂
</t>
    </r>
    <r>
      <rPr>
        <sz val="14"/>
        <rFont val="HG丸ｺﾞｼｯｸM-PRO"/>
        <family val="3"/>
        <charset val="128"/>
      </rPr>
      <t>（ガス給湯）</t>
    </r>
    <rPh sb="0" eb="2">
      <t>フロ</t>
    </rPh>
    <rPh sb="6" eb="8">
      <t>キュウトウ</t>
    </rPh>
    <phoneticPr fontId="1"/>
  </si>
  <si>
    <r>
      <t xml:space="preserve">トイレ
</t>
    </r>
    <r>
      <rPr>
        <sz val="14"/>
        <rFont val="HG丸ｺﾞｼｯｸM-PRO"/>
        <family val="3"/>
        <charset val="128"/>
      </rPr>
      <t>（貯湯式）</t>
    </r>
    <phoneticPr fontId="1"/>
  </si>
  <si>
    <r>
      <rPr>
        <b/>
        <sz val="14"/>
        <rFont val="HG丸ｺﾞｼｯｸM-PRO"/>
        <family val="3"/>
        <charset val="128"/>
      </rPr>
      <t>　家電製品は、長期間使わないときはコンセントからプラグを抜くか、省エネタップ（スイッチ付タップ）を活用する。</t>
    </r>
    <r>
      <rPr>
        <b/>
        <sz val="14"/>
        <color theme="1"/>
        <rFont val="HG丸ｺﾞｼｯｸM-PRO"/>
        <family val="3"/>
        <charset val="128"/>
      </rPr>
      <t xml:space="preserve">
　</t>
    </r>
    <r>
      <rPr>
        <sz val="11"/>
        <color theme="3"/>
        <rFont val="HG丸ｺﾞｼｯｸM-PRO"/>
        <family val="3"/>
        <charset val="128"/>
      </rPr>
      <t>＊プラグを抜くことで安全面の問題がないか確認してください。</t>
    </r>
    <rPh sb="1" eb="3">
      <t>カデン</t>
    </rPh>
    <rPh sb="3" eb="5">
      <t>セイヒン</t>
    </rPh>
    <rPh sb="7" eb="10">
      <t>チョウキカン</t>
    </rPh>
    <rPh sb="10" eb="11">
      <t>ツカ</t>
    </rPh>
    <rPh sb="28" eb="29">
      <t>ヌ</t>
    </rPh>
    <rPh sb="32" eb="33">
      <t>ショウ</t>
    </rPh>
    <rPh sb="43" eb="44">
      <t>ツ</t>
    </rPh>
    <rPh sb="49" eb="51">
      <t>カツヨウ</t>
    </rPh>
    <rPh sb="61" eb="62">
      <t>ヌ</t>
    </rPh>
    <rPh sb="66" eb="69">
      <t>アンゼンメン</t>
    </rPh>
    <rPh sb="70" eb="72">
      <t>モンダイ</t>
    </rPh>
    <rPh sb="76" eb="78">
      <t>カクニン</t>
    </rPh>
    <phoneticPr fontId="1"/>
  </si>
  <si>
    <t>　　資料：「家庭の省エネ徹底ガイド春夏秋冬」資源エネルギー庁、 「家庭の省エネ百科」（一財）省エネルギーセンター／資源エネルギー庁
　　資料：「３Ｒエコポイントシステム促進のためのガイドライン」（平成23年3月／環境省）
    ※　令和４年３月３１日時点で取得可能な最新の数値をもとに計算しています。更新がない一部の数値についてはそのまま使用しています。</t>
    <rPh sb="117" eb="119">
      <t>レイワ</t>
    </rPh>
    <rPh sb="126" eb="128">
      <t>ジテン</t>
    </rPh>
    <rPh sb="129" eb="131">
      <t>シュトク</t>
    </rPh>
    <rPh sb="131" eb="133">
      <t>カノウ</t>
    </rPh>
    <rPh sb="134" eb="136">
      <t>サイシン</t>
    </rPh>
    <rPh sb="137" eb="139">
      <t>スウチ</t>
    </rPh>
    <rPh sb="143" eb="145">
      <t>ケイサン</t>
    </rPh>
    <rPh sb="151" eb="153">
      <t>コウシン</t>
    </rPh>
    <rPh sb="156" eb="158">
      <t>イチブ</t>
    </rPh>
    <rPh sb="159" eb="161">
      <t>スウチ</t>
    </rPh>
    <rPh sb="170" eb="172">
      <t>シヨウ</t>
    </rPh>
    <phoneticPr fontId="1"/>
  </si>
  <si>
    <t>✓</t>
    <phoneticPr fontId="1"/>
  </si>
  <si>
    <t>チェック</t>
    <phoneticPr fontId="1"/>
  </si>
  <si>
    <t>全てのチェック項目に占める割合（総CO2削減量：874.7[kg-CO2],総削減金額：70,580[円]）</t>
    <rPh sb="0" eb="1">
      <t>スベ</t>
    </rPh>
    <rPh sb="7" eb="9">
      <t>コウモク</t>
    </rPh>
    <rPh sb="10" eb="11">
      <t>シ</t>
    </rPh>
    <rPh sb="13" eb="15">
      <t>ワリアイ</t>
    </rPh>
    <rPh sb="16" eb="17">
      <t>ソウ</t>
    </rPh>
    <rPh sb="20" eb="23">
      <t>サクゲンリョウ</t>
    </rPh>
    <rPh sb="38" eb="39">
      <t>ソウ</t>
    </rPh>
    <rPh sb="39" eb="41">
      <t>サクゲン</t>
    </rPh>
    <rPh sb="41" eb="43">
      <t>キンガク</t>
    </rPh>
    <rPh sb="51" eb="5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</si>
</sst>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.0"/>
    <numFmt numFmtId="179" formatCode="0.0%"/>
    <numFmt numFmtId="181" formatCode="#,##0.0&quot;kg-CO2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30"/>
      <color theme="0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3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hair">
        <color indexed="64"/>
      </top>
      <bottom style="medium">
        <color indexed="64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38" fontId="7" fillId="0" borderId="0" xfId="1" applyFont="1" applyFill="1" applyBorder="1" applyAlignment="1">
      <alignment horizontal="right"/>
    </xf>
    <xf numFmtId="0" fontId="10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38" fontId="9" fillId="5" borderId="6" xfId="1" applyFont="1" applyFill="1" applyBorder="1" applyAlignment="1">
      <alignment horizontal="center" vertical="center" wrapText="1"/>
    </xf>
    <xf numFmtId="38" fontId="9" fillId="5" borderId="10" xfId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8" fillId="2" borderId="30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right" vertical="center"/>
    </xf>
    <xf numFmtId="179" fontId="8" fillId="0" borderId="21" xfId="0" applyNumberFormat="1" applyFont="1" applyFill="1" applyBorder="1" applyAlignment="1">
      <alignment horizontal="right" vertical="center"/>
    </xf>
    <xf numFmtId="179" fontId="8" fillId="0" borderId="21" xfId="1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1" xfId="0" applyFont="1" applyFill="1" applyBorder="1">
      <alignment vertical="center"/>
    </xf>
    <xf numFmtId="2" fontId="10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13" fillId="0" borderId="4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3" xfId="0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 indent="1"/>
    </xf>
    <xf numFmtId="38" fontId="10" fillId="0" borderId="1" xfId="1" applyFont="1" applyFill="1" applyBorder="1" applyAlignment="1">
      <alignment horizontal="right" vertical="center" indent="1"/>
    </xf>
    <xf numFmtId="38" fontId="13" fillId="0" borderId="1" xfId="1" applyFont="1" applyFill="1" applyBorder="1" applyAlignment="1">
      <alignment horizontal="right" vertical="center" indent="1"/>
    </xf>
    <xf numFmtId="176" fontId="13" fillId="0" borderId="1" xfId="0" applyNumberFormat="1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38" fontId="10" fillId="3" borderId="11" xfId="1" applyFont="1" applyFill="1" applyBorder="1" applyAlignment="1">
      <alignment horizontal="center" vertical="center"/>
    </xf>
    <xf numFmtId="181" fontId="8" fillId="2" borderId="17" xfId="1" applyNumberFormat="1" applyFont="1" applyFill="1" applyBorder="1" applyAlignment="1">
      <alignment horizontal="right" vertical="center" shrinkToFit="1"/>
    </xf>
    <xf numFmtId="6" fontId="8" fillId="2" borderId="17" xfId="1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179" fontId="8" fillId="2" borderId="21" xfId="2" applyNumberFormat="1" applyFont="1" applyFill="1" applyBorder="1" applyAlignment="1">
      <alignment horizontal="right" vertical="center" shrinkToFit="1"/>
    </xf>
    <xf numFmtId="179" fontId="8" fillId="2" borderId="21" xfId="2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10" fillId="0" borderId="23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right" vertical="center" indent="1"/>
    </xf>
    <xf numFmtId="176" fontId="10" fillId="0" borderId="3" xfId="0" applyNumberFormat="1" applyFont="1" applyFill="1" applyBorder="1" applyAlignment="1">
      <alignment horizontal="right" vertical="center" indent="1"/>
    </xf>
    <xf numFmtId="38" fontId="10" fillId="0" borderId="2" xfId="1" applyFont="1" applyFill="1" applyBorder="1" applyAlignment="1">
      <alignment horizontal="right" vertical="center" indent="1"/>
    </xf>
    <xf numFmtId="38" fontId="10" fillId="0" borderId="3" xfId="1" applyFont="1" applyFill="1" applyBorder="1" applyAlignment="1">
      <alignment horizontal="right" vertical="center" indent="1"/>
    </xf>
    <xf numFmtId="38" fontId="10" fillId="3" borderId="12" xfId="1" applyFont="1" applyFill="1" applyBorder="1" applyAlignment="1">
      <alignment horizontal="center" vertical="center"/>
    </xf>
    <xf numFmtId="38" fontId="10" fillId="3" borderId="13" xfId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shrinkToFi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  <color rgb="FF0000FF"/>
      <color rgb="FFFFFFCC"/>
      <color rgb="FFFFCC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254000</xdr:colOff>
      <xdr:row>33</xdr:row>
      <xdr:rowOff>103297</xdr:rowOff>
    </xdr:from>
    <xdr:to>
      <xdr:col>7</xdr:col>
      <xdr:colOff>841375</xdr:colOff>
      <xdr:row>37</xdr:row>
      <xdr:rowOff>204681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125" y="16518047"/>
          <a:ext cx="1841500" cy="189525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23</xdr:row>
      <xdr:rowOff>133350</xdr:rowOff>
    </xdr:from>
    <xdr:ext cx="748923" cy="275717"/>
    <xdr:sp macro="" textlink="">
      <xdr:nvSpPr>
        <xdr:cNvPr id="2" name="テキスト ボックス 1"/>
        <xdr:cNvSpPr txBox="1"/>
      </xdr:nvSpPr>
      <xdr:spPr>
        <a:xfrm>
          <a:off x="7000875" y="10848975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9525</xdr:colOff>
      <xdr:row>22</xdr:row>
      <xdr:rowOff>142875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7010400" y="1104900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水道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9525</xdr:colOff>
      <xdr:row>17</xdr:row>
      <xdr:rowOff>142875</xdr:rowOff>
    </xdr:from>
    <xdr:ext cx="466794" cy="275717"/>
    <xdr:sp macro="" textlink="">
      <xdr:nvSpPr>
        <xdr:cNvPr id="4" name="テキスト ボックス 3"/>
        <xdr:cNvSpPr txBox="1"/>
      </xdr:nvSpPr>
      <xdr:spPr>
        <a:xfrm>
          <a:off x="7010400" y="842962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ガス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9523</xdr:colOff>
      <xdr:row>18</xdr:row>
      <xdr:rowOff>142875</xdr:rowOff>
    </xdr:from>
    <xdr:ext cx="466794" cy="275717"/>
    <xdr:sp macro="" textlink="">
      <xdr:nvSpPr>
        <xdr:cNvPr id="5" name="テキスト ボックス 4"/>
        <xdr:cNvSpPr txBox="1"/>
      </xdr:nvSpPr>
      <xdr:spPr>
        <a:xfrm>
          <a:off x="7010398" y="895350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水道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9525</xdr:colOff>
      <xdr:row>16</xdr:row>
      <xdr:rowOff>133350</xdr:rowOff>
    </xdr:from>
    <xdr:ext cx="466794" cy="275717"/>
    <xdr:sp macro="" textlink="">
      <xdr:nvSpPr>
        <xdr:cNvPr id="6" name="テキスト ボックス 5"/>
        <xdr:cNvSpPr txBox="1"/>
      </xdr:nvSpPr>
      <xdr:spPr>
        <a:xfrm>
          <a:off x="7010400" y="81184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ガス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0</xdr:colOff>
      <xdr:row>25</xdr:row>
      <xdr:rowOff>142875</xdr:rowOff>
    </xdr:from>
    <xdr:ext cx="748923" cy="275717"/>
    <xdr:sp macro="" textlink="">
      <xdr:nvSpPr>
        <xdr:cNvPr id="7" name="テキスト ボックス 6"/>
        <xdr:cNvSpPr txBox="1"/>
      </xdr:nvSpPr>
      <xdr:spPr>
        <a:xfrm>
          <a:off x="7000875" y="119380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19050</xdr:colOff>
      <xdr:row>26</xdr:row>
      <xdr:rowOff>142875</xdr:rowOff>
    </xdr:from>
    <xdr:ext cx="748923" cy="275717"/>
    <xdr:sp macro="" textlink="">
      <xdr:nvSpPr>
        <xdr:cNvPr id="8" name="テキスト ボックス 7"/>
        <xdr:cNvSpPr txBox="1"/>
      </xdr:nvSpPr>
      <xdr:spPr>
        <a:xfrm>
          <a:off x="7019925" y="124777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0</xdr:colOff>
      <xdr:row>14</xdr:row>
      <xdr:rowOff>133350</xdr:rowOff>
    </xdr:from>
    <xdr:ext cx="466794" cy="275717"/>
    <xdr:sp macro="" textlink="">
      <xdr:nvSpPr>
        <xdr:cNvPr id="9" name="テキスト ボックス 8"/>
        <xdr:cNvSpPr txBox="1"/>
      </xdr:nvSpPr>
      <xdr:spPr>
        <a:xfrm>
          <a:off x="7000875" y="70389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ガス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0</xdr:col>
      <xdr:colOff>206374</xdr:colOff>
      <xdr:row>35</xdr:row>
      <xdr:rowOff>195034</xdr:rowOff>
    </xdr:from>
    <xdr:to>
      <xdr:col>5</xdr:col>
      <xdr:colOff>1238250</xdr:colOff>
      <xdr:row>37</xdr:row>
      <xdr:rowOff>761999</xdr:rowOff>
    </xdr:to>
    <xdr:sp macro="" textlink="">
      <xdr:nvSpPr>
        <xdr:cNvPr id="10" name="テキスト ボックス 9"/>
        <xdr:cNvSpPr txBox="1"/>
      </xdr:nvSpPr>
      <xdr:spPr>
        <a:xfrm>
          <a:off x="206374" y="17308284"/>
          <a:ext cx="10048876" cy="1582965"/>
        </a:xfrm>
        <a:prstGeom prst="rect">
          <a:avLst/>
        </a:prstGeom>
        <a:solidFill>
          <a:schemeClr val="bg1"/>
        </a:solidFill>
        <a:ln w="38100">
          <a:solidFill>
            <a:srgbClr val="FF66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九州地方の１世帯あたりのＣＯ２排出量は、平均で約</a:t>
          </a:r>
          <a:r>
            <a:rPr lang="en-US" altLang="ja-JP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4,371kg-CO2/</a:t>
          </a:r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年です。</a:t>
          </a:r>
          <a:endParaRPr lang="en-US" altLang="ja-JP" sz="15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このチェックシートの全ての項目を実施すると、ＣＯ２の削減量は</a:t>
          </a:r>
          <a:r>
            <a:rPr lang="en-US" altLang="ja-JP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874.7kg-CO2</a:t>
          </a:r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となり、</a:t>
          </a:r>
          <a:endParaRPr lang="en-US" altLang="ja-JP" sz="15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１世帯あたり約</a:t>
          </a:r>
          <a:r>
            <a:rPr lang="en-US" altLang="ja-JP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20</a:t>
          </a:r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％のＣＯ２が</a:t>
          </a:r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削減されることになります。</a:t>
          </a:r>
          <a:endParaRPr kumimoji="1" lang="en-US" altLang="ja-JP" sz="15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さらに、この削減量はスギの木約</a:t>
          </a:r>
          <a:r>
            <a:rPr kumimoji="1" lang="en-US" altLang="ja-JP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62</a:t>
          </a:r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本分が１年間に吸収するＣＯ２の量と同程度となります。</a:t>
          </a:r>
          <a:endParaRPr kumimoji="1" lang="en-US" altLang="ja-JP" sz="15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5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endParaRPr kumimoji="1" lang="en-US" altLang="ja-JP" sz="5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出典：全国地球温暖化防止活動推進センター「クールチョイス！節エネガイド</a:t>
          </a:r>
          <a:r>
            <a:rPr kumimoji="1" lang="en-US" altLang="ja-JP" sz="11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2017</a:t>
          </a:r>
          <a:r>
            <a:rPr kumimoji="1" lang="ja-JP" altLang="en-US" sz="11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」、関東森林管理局ＨＰ「森林の二酸化炭素吸収力」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他　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</a:t>
          </a:r>
        </a:p>
      </xdr:txBody>
    </xdr:sp>
    <xdr:clientData/>
  </xdr:twoCellAnchor>
  <xdr:twoCellAnchor>
    <xdr:from>
      <xdr:col>0</xdr:col>
      <xdr:colOff>139961</xdr:colOff>
      <xdr:row>34</xdr:row>
      <xdr:rowOff>544518</xdr:rowOff>
    </xdr:from>
    <xdr:to>
      <xdr:col>0</xdr:col>
      <xdr:colOff>1400171</xdr:colOff>
      <xdr:row>35</xdr:row>
      <xdr:rowOff>285750</xdr:rowOff>
    </xdr:to>
    <xdr:grpSp>
      <xdr:nvGrpSpPr>
        <xdr:cNvPr id="11" name="グループ化 10"/>
        <xdr:cNvGrpSpPr>
          <a:grpSpLocks noChangeAspect="1"/>
        </xdr:cNvGrpSpPr>
      </xdr:nvGrpSpPr>
      <xdr:grpSpPr>
        <a:xfrm>
          <a:off x="139961" y="17240482"/>
          <a:ext cx="1260210" cy="407982"/>
          <a:chOff x="10829925" y="6286500"/>
          <a:chExt cx="3105150" cy="962025"/>
        </a:xfrm>
      </xdr:grpSpPr>
      <xdr:sp macro="" textlink="">
        <xdr:nvSpPr>
          <xdr:cNvPr id="12" name="円/楕円 11"/>
          <xdr:cNvSpPr/>
        </xdr:nvSpPr>
        <xdr:spPr>
          <a:xfrm>
            <a:off x="10829925" y="6286500"/>
            <a:ext cx="914400" cy="914400"/>
          </a:xfrm>
          <a:prstGeom prst="ellipse">
            <a:avLst/>
          </a:prstGeom>
          <a:solidFill>
            <a:schemeClr val="bg2"/>
          </a:solidFill>
          <a:ln w="3175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3" name="図 1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991851" y="6410326"/>
            <a:ext cx="583576" cy="676274"/>
          </a:xfrm>
          <a:prstGeom prst="rect">
            <a:avLst/>
          </a:prstGeom>
        </xdr:spPr>
      </xdr:pic>
      <xdr:sp macro="" textlink="">
        <xdr:nvSpPr>
          <xdr:cNvPr id="14" name="円/楕円 13"/>
          <xdr:cNvSpPr/>
        </xdr:nvSpPr>
        <xdr:spPr>
          <a:xfrm>
            <a:off x="11534775" y="6315075"/>
            <a:ext cx="914400" cy="914400"/>
          </a:xfrm>
          <a:prstGeom prst="ellipse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 b="1"/>
              <a:t>豆</a:t>
            </a:r>
          </a:p>
        </xdr:txBody>
      </xdr:sp>
      <xdr:sp macro="" textlink="">
        <xdr:nvSpPr>
          <xdr:cNvPr id="15" name="円/楕円 14"/>
          <xdr:cNvSpPr/>
        </xdr:nvSpPr>
        <xdr:spPr>
          <a:xfrm>
            <a:off x="12268200" y="6315075"/>
            <a:ext cx="914400" cy="914400"/>
          </a:xfrm>
          <a:prstGeom prst="ellipse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 b="1"/>
              <a:t>知</a:t>
            </a:r>
          </a:p>
        </xdr:txBody>
      </xdr:sp>
      <xdr:sp macro="" textlink="">
        <xdr:nvSpPr>
          <xdr:cNvPr id="16" name="円/楕円 15"/>
          <xdr:cNvSpPr/>
        </xdr:nvSpPr>
        <xdr:spPr>
          <a:xfrm>
            <a:off x="13020675" y="6334125"/>
            <a:ext cx="914400" cy="914400"/>
          </a:xfrm>
          <a:prstGeom prst="ellipse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/>
              <a:t>識</a:t>
            </a:r>
          </a:p>
        </xdr:txBody>
      </xdr:sp>
    </xdr:grpSp>
    <xdr:clientData/>
  </xdr:twoCellAnchor>
  <xdr:twoCellAnchor>
    <xdr:from>
      <xdr:col>6</xdr:col>
      <xdr:colOff>95249</xdr:colOff>
      <xdr:row>37</xdr:row>
      <xdr:rowOff>92977</xdr:rowOff>
    </xdr:from>
    <xdr:to>
      <xdr:col>7</xdr:col>
      <xdr:colOff>888999</xdr:colOff>
      <xdr:row>38</xdr:row>
      <xdr:rowOff>0</xdr:rowOff>
    </xdr:to>
    <xdr:sp macro="" textlink="">
      <xdr:nvSpPr>
        <xdr:cNvPr id="18" name="テキスト ボックス 17"/>
        <xdr:cNvSpPr txBox="1"/>
      </xdr:nvSpPr>
      <xdr:spPr>
        <a:xfrm>
          <a:off x="10366374" y="18301602"/>
          <a:ext cx="2047875" cy="5420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ja-JP" altLang="ja-JP" sz="12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『エコ助』</a:t>
          </a:r>
        </a:p>
        <a:p>
          <a:pPr algn="ctr"/>
          <a:r>
            <a:rPr lang="ja-JP" altLang="ja-JP" sz="12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環境教育</a:t>
          </a:r>
          <a:r>
            <a:rPr lang="ja-JP" altLang="en-US" sz="12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ﾏｽｺｯﾄｷｬﾗｸﾀｰ</a:t>
          </a:r>
          <a:endParaRPr kumimoji="1"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3</xdr:col>
      <xdr:colOff>0</xdr:colOff>
      <xdr:row>24</xdr:row>
      <xdr:rowOff>142875</xdr:rowOff>
    </xdr:from>
    <xdr:ext cx="748923" cy="275717"/>
    <xdr:sp macro="" textlink="">
      <xdr:nvSpPr>
        <xdr:cNvPr id="32" name="テキスト ボックス 31"/>
        <xdr:cNvSpPr txBox="1"/>
      </xdr:nvSpPr>
      <xdr:spPr>
        <a:xfrm>
          <a:off x="7000875" y="113982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254000</xdr:colOff>
      <xdr:row>33</xdr:row>
      <xdr:rowOff>103297</xdr:rowOff>
    </xdr:from>
    <xdr:to>
      <xdr:col>7</xdr:col>
      <xdr:colOff>841375</xdr:colOff>
      <xdr:row>37</xdr:row>
      <xdr:rowOff>204681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3400" y="16514872"/>
          <a:ext cx="1835150" cy="1911134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23</xdr:row>
      <xdr:rowOff>133350</xdr:rowOff>
    </xdr:from>
    <xdr:ext cx="748923" cy="275717"/>
    <xdr:sp macro="" textlink="">
      <xdr:nvSpPr>
        <xdr:cNvPr id="3" name="テキスト ボックス 2"/>
        <xdr:cNvSpPr txBox="1"/>
      </xdr:nvSpPr>
      <xdr:spPr>
        <a:xfrm>
          <a:off x="7172325" y="1156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9525</xdr:colOff>
      <xdr:row>22</xdr:row>
      <xdr:rowOff>142875</xdr:rowOff>
    </xdr:from>
    <xdr:ext cx="466794" cy="275717"/>
    <xdr:sp macro="" textlink="">
      <xdr:nvSpPr>
        <xdr:cNvPr id="4" name="テキスト ボックス 3"/>
        <xdr:cNvSpPr txBox="1"/>
      </xdr:nvSpPr>
      <xdr:spPr>
        <a:xfrm>
          <a:off x="7181850" y="1104900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水道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9525</xdr:colOff>
      <xdr:row>17</xdr:row>
      <xdr:rowOff>142875</xdr:rowOff>
    </xdr:from>
    <xdr:ext cx="466794" cy="275717"/>
    <xdr:sp macro="" textlink="">
      <xdr:nvSpPr>
        <xdr:cNvPr id="5" name="テキスト ボックス 4"/>
        <xdr:cNvSpPr txBox="1"/>
      </xdr:nvSpPr>
      <xdr:spPr>
        <a:xfrm>
          <a:off x="7181850" y="842962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ガス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9523</xdr:colOff>
      <xdr:row>18</xdr:row>
      <xdr:rowOff>142875</xdr:rowOff>
    </xdr:from>
    <xdr:ext cx="466794" cy="275717"/>
    <xdr:sp macro="" textlink="">
      <xdr:nvSpPr>
        <xdr:cNvPr id="6" name="テキスト ボックス 5"/>
        <xdr:cNvSpPr txBox="1"/>
      </xdr:nvSpPr>
      <xdr:spPr>
        <a:xfrm>
          <a:off x="7181848" y="895350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水道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9525</xdr:colOff>
      <xdr:row>16</xdr:row>
      <xdr:rowOff>133350</xdr:rowOff>
    </xdr:from>
    <xdr:ext cx="466794" cy="275717"/>
    <xdr:sp macro="" textlink="">
      <xdr:nvSpPr>
        <xdr:cNvPr id="7" name="テキスト ボックス 6"/>
        <xdr:cNvSpPr txBox="1"/>
      </xdr:nvSpPr>
      <xdr:spPr>
        <a:xfrm>
          <a:off x="7181850" y="789622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ガス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0</xdr:colOff>
      <xdr:row>25</xdr:row>
      <xdr:rowOff>142875</xdr:rowOff>
    </xdr:from>
    <xdr:ext cx="748923" cy="275717"/>
    <xdr:sp macro="" textlink="">
      <xdr:nvSpPr>
        <xdr:cNvPr id="8" name="テキスト ボックス 7"/>
        <xdr:cNvSpPr txBox="1"/>
      </xdr:nvSpPr>
      <xdr:spPr>
        <a:xfrm>
          <a:off x="7172325" y="12620625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19050</xdr:colOff>
      <xdr:row>26</xdr:row>
      <xdr:rowOff>142875</xdr:rowOff>
    </xdr:from>
    <xdr:ext cx="748923" cy="275717"/>
    <xdr:sp macro="" textlink="">
      <xdr:nvSpPr>
        <xdr:cNvPr id="9" name="テキスト ボックス 8"/>
        <xdr:cNvSpPr txBox="1"/>
      </xdr:nvSpPr>
      <xdr:spPr>
        <a:xfrm>
          <a:off x="7191375" y="131445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3</xdr:col>
      <xdr:colOff>0</xdr:colOff>
      <xdr:row>14</xdr:row>
      <xdr:rowOff>133350</xdr:rowOff>
    </xdr:from>
    <xdr:ext cx="466794" cy="275717"/>
    <xdr:sp macro="" textlink="">
      <xdr:nvSpPr>
        <xdr:cNvPr id="10" name="テキスト ボックス 9"/>
        <xdr:cNvSpPr txBox="1"/>
      </xdr:nvSpPr>
      <xdr:spPr>
        <a:xfrm>
          <a:off x="7172325" y="68484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ガス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0</xdr:col>
      <xdr:colOff>206374</xdr:colOff>
      <xdr:row>35</xdr:row>
      <xdr:rowOff>195034</xdr:rowOff>
    </xdr:from>
    <xdr:to>
      <xdr:col>5</xdr:col>
      <xdr:colOff>1238250</xdr:colOff>
      <xdr:row>37</xdr:row>
      <xdr:rowOff>761999</xdr:rowOff>
    </xdr:to>
    <xdr:sp macro="" textlink="">
      <xdr:nvSpPr>
        <xdr:cNvPr id="11" name="テキスト ボックス 10"/>
        <xdr:cNvSpPr txBox="1"/>
      </xdr:nvSpPr>
      <xdr:spPr>
        <a:xfrm>
          <a:off x="206374" y="17387659"/>
          <a:ext cx="10223501" cy="1433740"/>
        </a:xfrm>
        <a:prstGeom prst="rect">
          <a:avLst/>
        </a:prstGeom>
        <a:solidFill>
          <a:schemeClr val="bg1"/>
        </a:solidFill>
        <a:ln w="38100">
          <a:solidFill>
            <a:srgbClr val="FF66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九州地方の１世帯あたりのＣＯ２排出量は、平均で約</a:t>
          </a:r>
          <a:r>
            <a:rPr lang="en-US" altLang="ja-JP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4,371kg-CO2/</a:t>
          </a:r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年です。</a:t>
          </a:r>
          <a:endParaRPr lang="en-US" altLang="ja-JP" sz="15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このチェックシートの全ての項目を実施すると、ＣＯ２の削減量は</a:t>
          </a:r>
          <a:r>
            <a:rPr lang="en-US" altLang="ja-JP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874.7kg-CO2</a:t>
          </a:r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となり、</a:t>
          </a:r>
          <a:endParaRPr lang="en-US" altLang="ja-JP" sz="15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１世帯あたり約</a:t>
          </a:r>
          <a:r>
            <a:rPr lang="en-US" altLang="ja-JP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20</a:t>
          </a:r>
          <a:r>
            <a:rPr lang="ja-JP" altLang="en-US" sz="15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％のＣＯ２が</a:t>
          </a:r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削減されることになります。</a:t>
          </a:r>
          <a:endParaRPr kumimoji="1" lang="en-US" altLang="ja-JP" sz="15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さらに、この削減量はスギの木約</a:t>
          </a:r>
          <a:r>
            <a:rPr kumimoji="1" lang="en-US" altLang="ja-JP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62</a:t>
          </a:r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本分が１年間に吸収するＣＯ２の量と同程度となります。</a:t>
          </a:r>
          <a:endParaRPr kumimoji="1" lang="en-US" altLang="ja-JP" sz="15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5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endParaRPr kumimoji="1" lang="en-US" altLang="ja-JP" sz="5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出典：全国地球温暖化防止活動推進センター「クールチョイス！節エネガイド</a:t>
          </a:r>
          <a:r>
            <a:rPr kumimoji="1" lang="en-US" altLang="ja-JP" sz="11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2017</a:t>
          </a:r>
          <a:r>
            <a:rPr kumimoji="1" lang="ja-JP" altLang="en-US" sz="11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」、関東森林管理局ＨＰ「森林の二酸化炭素吸収力」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他　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</a:t>
          </a:r>
        </a:p>
      </xdr:txBody>
    </xdr:sp>
    <xdr:clientData/>
  </xdr:twoCellAnchor>
  <xdr:twoCellAnchor>
    <xdr:from>
      <xdr:col>0</xdr:col>
      <xdr:colOff>139961</xdr:colOff>
      <xdr:row>34</xdr:row>
      <xdr:rowOff>544518</xdr:rowOff>
    </xdr:from>
    <xdr:to>
      <xdr:col>0</xdr:col>
      <xdr:colOff>1400171</xdr:colOff>
      <xdr:row>35</xdr:row>
      <xdr:rowOff>285750</xdr:rowOff>
    </xdr:to>
    <xdr:grpSp>
      <xdr:nvGrpSpPr>
        <xdr:cNvPr id="12" name="グループ化 11"/>
        <xdr:cNvGrpSpPr>
          <a:grpSpLocks noChangeAspect="1"/>
        </xdr:cNvGrpSpPr>
      </xdr:nvGrpSpPr>
      <xdr:grpSpPr>
        <a:xfrm>
          <a:off x="139961" y="17240482"/>
          <a:ext cx="1260210" cy="407982"/>
          <a:chOff x="10829925" y="6286500"/>
          <a:chExt cx="3105150" cy="962025"/>
        </a:xfrm>
      </xdr:grpSpPr>
      <xdr:sp macro="" textlink="">
        <xdr:nvSpPr>
          <xdr:cNvPr id="13" name="円/楕円 11"/>
          <xdr:cNvSpPr/>
        </xdr:nvSpPr>
        <xdr:spPr>
          <a:xfrm>
            <a:off x="10829925" y="6286500"/>
            <a:ext cx="914400" cy="914400"/>
          </a:xfrm>
          <a:prstGeom prst="ellipse">
            <a:avLst/>
          </a:prstGeom>
          <a:solidFill>
            <a:schemeClr val="bg2"/>
          </a:solidFill>
          <a:ln w="3175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4" name="図 1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991851" y="6410326"/>
            <a:ext cx="583576" cy="676274"/>
          </a:xfrm>
          <a:prstGeom prst="rect">
            <a:avLst/>
          </a:prstGeom>
        </xdr:spPr>
      </xdr:pic>
      <xdr:sp macro="" textlink="">
        <xdr:nvSpPr>
          <xdr:cNvPr id="15" name="円/楕円 13"/>
          <xdr:cNvSpPr/>
        </xdr:nvSpPr>
        <xdr:spPr>
          <a:xfrm>
            <a:off x="11534775" y="6315075"/>
            <a:ext cx="914400" cy="914400"/>
          </a:xfrm>
          <a:prstGeom prst="ellipse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 b="1"/>
              <a:t>豆</a:t>
            </a:r>
          </a:p>
        </xdr:txBody>
      </xdr:sp>
      <xdr:sp macro="" textlink="">
        <xdr:nvSpPr>
          <xdr:cNvPr id="16" name="円/楕円 14"/>
          <xdr:cNvSpPr/>
        </xdr:nvSpPr>
        <xdr:spPr>
          <a:xfrm>
            <a:off x="12268200" y="6315075"/>
            <a:ext cx="914400" cy="914400"/>
          </a:xfrm>
          <a:prstGeom prst="ellipse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 b="1"/>
              <a:t>知</a:t>
            </a:r>
          </a:p>
        </xdr:txBody>
      </xdr:sp>
      <xdr:sp macro="" textlink="">
        <xdr:nvSpPr>
          <xdr:cNvPr id="17" name="円/楕円 15"/>
          <xdr:cNvSpPr/>
        </xdr:nvSpPr>
        <xdr:spPr>
          <a:xfrm>
            <a:off x="13020675" y="6334125"/>
            <a:ext cx="914400" cy="914400"/>
          </a:xfrm>
          <a:prstGeom prst="ellipse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/>
              <a:t>識</a:t>
            </a:r>
          </a:p>
        </xdr:txBody>
      </xdr:sp>
    </xdr:grpSp>
    <xdr:clientData/>
  </xdr:twoCellAnchor>
  <xdr:twoCellAnchor>
    <xdr:from>
      <xdr:col>6</xdr:col>
      <xdr:colOff>95249</xdr:colOff>
      <xdr:row>37</xdr:row>
      <xdr:rowOff>92977</xdr:rowOff>
    </xdr:from>
    <xdr:to>
      <xdr:col>7</xdr:col>
      <xdr:colOff>888999</xdr:colOff>
      <xdr:row>38</xdr:row>
      <xdr:rowOff>0</xdr:rowOff>
    </xdr:to>
    <xdr:sp macro="" textlink="">
      <xdr:nvSpPr>
        <xdr:cNvPr id="18" name="テキスト ボックス 17"/>
        <xdr:cNvSpPr txBox="1"/>
      </xdr:nvSpPr>
      <xdr:spPr>
        <a:xfrm>
          <a:off x="10534649" y="18314302"/>
          <a:ext cx="2041525" cy="507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ja-JP" altLang="ja-JP" sz="12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『エコ助』</a:t>
          </a:r>
        </a:p>
        <a:p>
          <a:pPr algn="ctr"/>
          <a:r>
            <a:rPr lang="ja-JP" altLang="ja-JP" sz="12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環境教育</a:t>
          </a:r>
          <a:r>
            <a:rPr lang="ja-JP" altLang="en-US" sz="12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ﾏｽｺｯﾄｷｬﾗｸﾀｰ</a:t>
          </a:r>
          <a:endParaRPr kumimoji="1"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3</xdr:col>
      <xdr:colOff>0</xdr:colOff>
      <xdr:row>24</xdr:row>
      <xdr:rowOff>142875</xdr:rowOff>
    </xdr:from>
    <xdr:ext cx="748923" cy="275717"/>
    <xdr:sp macro="" textlink="">
      <xdr:nvSpPr>
        <xdr:cNvPr id="19" name="テキスト ボックス 18"/>
        <xdr:cNvSpPr txBox="1"/>
      </xdr:nvSpPr>
      <xdr:spPr>
        <a:xfrm>
          <a:off x="7172325" y="120967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ガソリン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M38"/>
  <sheetViews>
    <sheetView tabSelected="1" view="pageBreakPreview" zoomScale="70" zoomScaleNormal="70" zoomScaleSheetLayoutView="70" workbookViewId="0">
      <selection sqref="A1:H1"/>
    </sheetView>
  </sheetViews>
  <sheetFormatPr defaultColWidth="9" defaultRowHeight="16.5" x14ac:dyDescent="0.15"/>
  <cols>
    <col min="1" max="1" width="23.25" style="2" customWidth="1"/>
    <col min="2" max="2" width="41.75" style="2" customWidth="1"/>
    <col min="3" max="3" width="29.125" style="2" customWidth="1"/>
    <col min="4" max="4" width="18.75" style="2" customWidth="1"/>
    <col min="5" max="5" width="7.75" style="2" customWidth="1"/>
    <col min="6" max="7" width="16.375" style="2" customWidth="1"/>
    <col min="8" max="8" width="13.625" style="2" customWidth="1"/>
    <col min="9" max="9" width="5.125" style="2" customWidth="1"/>
    <col min="10" max="10" width="4.625" style="2" hidden="1" customWidth="1"/>
    <col min="11" max="11" width="4.625" style="3" hidden="1" customWidth="1"/>
    <col min="12" max="13" width="4.625" style="2" hidden="1" customWidth="1"/>
    <col min="14" max="14" width="0" style="2" hidden="1" customWidth="1"/>
    <col min="15" max="16384" width="9" style="2"/>
  </cols>
  <sheetData>
    <row r="1" spans="1:13" ht="50.25" customHeight="1" x14ac:dyDescent="0.15">
      <c r="A1" s="86" t="s">
        <v>17</v>
      </c>
      <c r="B1" s="86"/>
      <c r="C1" s="86"/>
      <c r="D1" s="86"/>
      <c r="E1" s="86"/>
      <c r="F1" s="86"/>
      <c r="G1" s="86"/>
      <c r="H1" s="86"/>
    </row>
    <row r="2" spans="1:13" ht="9" customHeight="1" x14ac:dyDescent="0.15">
      <c r="A2" s="6"/>
      <c r="B2" s="7"/>
      <c r="C2" s="7"/>
      <c r="D2" s="7"/>
      <c r="E2" s="7"/>
      <c r="F2" s="7"/>
      <c r="G2" s="7"/>
      <c r="H2" s="7"/>
    </row>
    <row r="3" spans="1:13" ht="51" customHeight="1" x14ac:dyDescent="0.15">
      <c r="A3" s="87" t="s">
        <v>43</v>
      </c>
      <c r="B3" s="87"/>
      <c r="C3" s="87"/>
      <c r="D3" s="87"/>
      <c r="E3" s="87"/>
      <c r="F3" s="87"/>
      <c r="G3" s="87"/>
      <c r="H3" s="87"/>
    </row>
    <row r="4" spans="1:13" ht="9" customHeight="1" thickBot="1" x14ac:dyDescent="0.2">
      <c r="A4" s="8"/>
      <c r="B4" s="8"/>
      <c r="C4" s="8"/>
      <c r="D4" s="8"/>
      <c r="E4" s="8"/>
      <c r="F4" s="9"/>
      <c r="G4" s="9"/>
      <c r="H4" s="9"/>
    </row>
    <row r="5" spans="1:13" ht="38.25" customHeight="1" x14ac:dyDescent="0.15">
      <c r="A5" s="10" t="s">
        <v>0</v>
      </c>
      <c r="B5" s="88" t="s">
        <v>38</v>
      </c>
      <c r="C5" s="89"/>
      <c r="D5" s="11" t="s">
        <v>1</v>
      </c>
      <c r="E5" s="12" t="s">
        <v>11</v>
      </c>
      <c r="F5" s="11" t="s">
        <v>44</v>
      </c>
      <c r="G5" s="13" t="s">
        <v>37</v>
      </c>
      <c r="H5" s="14" t="s">
        <v>54</v>
      </c>
      <c r="K5" s="3" t="s">
        <v>14</v>
      </c>
    </row>
    <row r="6" spans="1:13" ht="41.25" customHeight="1" x14ac:dyDescent="0.15">
      <c r="A6" s="90" t="s">
        <v>2</v>
      </c>
      <c r="B6" s="91" t="s">
        <v>18</v>
      </c>
      <c r="C6" s="92"/>
      <c r="D6" s="28">
        <v>30.24</v>
      </c>
      <c r="E6" s="37" t="s">
        <v>8</v>
      </c>
      <c r="F6" s="38">
        <f t="shared" ref="F6:F13" si="0">ROUND(D6*K6,1)</f>
        <v>14.5</v>
      </c>
      <c r="G6" s="39">
        <v>700</v>
      </c>
      <c r="H6" s="45"/>
      <c r="K6" s="3">
        <v>0.48</v>
      </c>
      <c r="M6" s="4" t="s">
        <v>53</v>
      </c>
    </row>
    <row r="7" spans="1:13" ht="41.25" customHeight="1" x14ac:dyDescent="0.15">
      <c r="A7" s="90"/>
      <c r="B7" s="91" t="s">
        <v>19</v>
      </c>
      <c r="C7" s="92"/>
      <c r="D7" s="28">
        <v>53.08</v>
      </c>
      <c r="E7" s="37" t="s">
        <v>8</v>
      </c>
      <c r="F7" s="38">
        <f t="shared" si="0"/>
        <v>25.5</v>
      </c>
      <c r="G7" s="39">
        <v>1220</v>
      </c>
      <c r="H7" s="45"/>
      <c r="K7" s="3">
        <v>0.48</v>
      </c>
      <c r="M7" s="4"/>
    </row>
    <row r="8" spans="1:13" ht="41.25" customHeight="1" x14ac:dyDescent="0.15">
      <c r="A8" s="90"/>
      <c r="B8" s="91" t="s">
        <v>20</v>
      </c>
      <c r="C8" s="92"/>
      <c r="D8" s="28">
        <v>31.95</v>
      </c>
      <c r="E8" s="37" t="s">
        <v>8</v>
      </c>
      <c r="F8" s="38">
        <f t="shared" si="0"/>
        <v>15.3</v>
      </c>
      <c r="G8" s="39">
        <v>740</v>
      </c>
      <c r="H8" s="45"/>
      <c r="K8" s="3">
        <v>0.48</v>
      </c>
      <c r="M8" s="4"/>
    </row>
    <row r="9" spans="1:13" ht="41.25" customHeight="1" x14ac:dyDescent="0.15">
      <c r="A9" s="15" t="s">
        <v>45</v>
      </c>
      <c r="B9" s="70" t="s">
        <v>21</v>
      </c>
      <c r="C9" s="71"/>
      <c r="D9" s="29">
        <v>90</v>
      </c>
      <c r="E9" s="37" t="s">
        <v>8</v>
      </c>
      <c r="F9" s="38">
        <f t="shared" si="0"/>
        <v>43.2</v>
      </c>
      <c r="G9" s="39">
        <v>2080</v>
      </c>
      <c r="H9" s="45"/>
      <c r="K9" s="3">
        <v>0.48</v>
      </c>
      <c r="M9" s="4"/>
    </row>
    <row r="10" spans="1:13" ht="41.25" customHeight="1" x14ac:dyDescent="0.15">
      <c r="A10" s="15" t="s">
        <v>46</v>
      </c>
      <c r="B10" s="70" t="s">
        <v>22</v>
      </c>
      <c r="C10" s="71"/>
      <c r="D10" s="28">
        <v>3.29</v>
      </c>
      <c r="E10" s="37" t="s">
        <v>8</v>
      </c>
      <c r="F10" s="38">
        <f t="shared" si="0"/>
        <v>1.6</v>
      </c>
      <c r="G10" s="39">
        <v>80</v>
      </c>
      <c r="H10" s="45"/>
      <c r="K10" s="3">
        <v>0.48</v>
      </c>
      <c r="M10" s="4"/>
    </row>
    <row r="11" spans="1:13" ht="41.25" customHeight="1" x14ac:dyDescent="0.15">
      <c r="A11" s="15" t="s">
        <v>47</v>
      </c>
      <c r="B11" s="67" t="s">
        <v>23</v>
      </c>
      <c r="C11" s="68"/>
      <c r="D11" s="28">
        <v>43.89</v>
      </c>
      <c r="E11" s="37" t="s">
        <v>7</v>
      </c>
      <c r="F11" s="38">
        <f t="shared" si="0"/>
        <v>21.1</v>
      </c>
      <c r="G11" s="39">
        <v>1010</v>
      </c>
      <c r="H11" s="45"/>
      <c r="K11" s="3">
        <v>0.48</v>
      </c>
      <c r="M11" s="4"/>
    </row>
    <row r="12" spans="1:13" ht="41.25" customHeight="1" x14ac:dyDescent="0.15">
      <c r="A12" s="15" t="s">
        <v>48</v>
      </c>
      <c r="B12" s="67" t="s">
        <v>24</v>
      </c>
      <c r="C12" s="68"/>
      <c r="D12" s="28">
        <v>31.57</v>
      </c>
      <c r="E12" s="37" t="s">
        <v>8</v>
      </c>
      <c r="F12" s="38">
        <f t="shared" si="0"/>
        <v>15.2</v>
      </c>
      <c r="G12" s="39">
        <v>730</v>
      </c>
      <c r="H12" s="45"/>
      <c r="K12" s="3">
        <v>0.48</v>
      </c>
      <c r="M12" s="4"/>
    </row>
    <row r="13" spans="1:13" ht="41.25" customHeight="1" x14ac:dyDescent="0.15">
      <c r="A13" s="69" t="s">
        <v>3</v>
      </c>
      <c r="B13" s="70" t="s">
        <v>25</v>
      </c>
      <c r="C13" s="71"/>
      <c r="D13" s="28">
        <v>88.92</v>
      </c>
      <c r="E13" s="37" t="s">
        <v>8</v>
      </c>
      <c r="F13" s="38">
        <f t="shared" si="0"/>
        <v>42.7</v>
      </c>
      <c r="G13" s="40">
        <v>2050</v>
      </c>
      <c r="H13" s="45"/>
      <c r="K13" s="3">
        <v>0.48</v>
      </c>
      <c r="M13" s="4"/>
    </row>
    <row r="14" spans="1:13" ht="41.25" customHeight="1" x14ac:dyDescent="0.15">
      <c r="A14" s="69"/>
      <c r="B14" s="67" t="s">
        <v>40</v>
      </c>
      <c r="C14" s="68"/>
      <c r="D14" s="30" t="s">
        <v>13</v>
      </c>
      <c r="E14" s="30" t="s">
        <v>13</v>
      </c>
      <c r="F14" s="41">
        <v>10.6</v>
      </c>
      <c r="G14" s="39">
        <v>2270</v>
      </c>
      <c r="H14" s="45"/>
      <c r="M14" s="4"/>
    </row>
    <row r="15" spans="1:13" ht="41.25" customHeight="1" x14ac:dyDescent="0.15">
      <c r="A15" s="69"/>
      <c r="B15" s="70" t="s">
        <v>39</v>
      </c>
      <c r="C15" s="71"/>
      <c r="D15" s="29">
        <v>8.8000000000000007</v>
      </c>
      <c r="E15" s="37" t="s">
        <v>41</v>
      </c>
      <c r="F15" s="38">
        <f>ROUND(D15*K15,1)</f>
        <v>19.7</v>
      </c>
      <c r="G15" s="39">
        <v>2580</v>
      </c>
      <c r="H15" s="45"/>
      <c r="K15" s="3">
        <v>2.234</v>
      </c>
      <c r="M15" s="4"/>
    </row>
    <row r="16" spans="1:13" ht="41.25" customHeight="1" x14ac:dyDescent="0.15">
      <c r="A16" s="69"/>
      <c r="B16" s="70" t="s">
        <v>26</v>
      </c>
      <c r="C16" s="71"/>
      <c r="D16" s="28">
        <v>107.45</v>
      </c>
      <c r="E16" s="37" t="s">
        <v>8</v>
      </c>
      <c r="F16" s="38">
        <f>ROUND(D16*K16,1)</f>
        <v>51.6</v>
      </c>
      <c r="G16" s="39">
        <v>2480</v>
      </c>
      <c r="H16" s="45"/>
      <c r="K16" s="3">
        <v>0.48</v>
      </c>
      <c r="M16" s="4"/>
    </row>
    <row r="17" spans="1:13" ht="41.25" customHeight="1" x14ac:dyDescent="0.15">
      <c r="A17" s="84" t="s">
        <v>49</v>
      </c>
      <c r="B17" s="70" t="s">
        <v>27</v>
      </c>
      <c r="C17" s="71"/>
      <c r="D17" s="29">
        <v>38.200000000000003</v>
      </c>
      <c r="E17" s="37" t="s">
        <v>9</v>
      </c>
      <c r="F17" s="38">
        <f>ROUND(D17*K17,1)</f>
        <v>85.3</v>
      </c>
      <c r="G17" s="39">
        <v>11190</v>
      </c>
      <c r="H17" s="45"/>
      <c r="K17" s="3">
        <v>2.234</v>
      </c>
      <c r="M17" s="4"/>
    </row>
    <row r="18" spans="1:13" ht="41.25" customHeight="1" x14ac:dyDescent="0.15">
      <c r="A18" s="69"/>
      <c r="B18" s="74" t="s">
        <v>28</v>
      </c>
      <c r="C18" s="75"/>
      <c r="D18" s="31">
        <v>29.39</v>
      </c>
      <c r="E18" s="42" t="s">
        <v>9</v>
      </c>
      <c r="F18" s="78">
        <f>ROUND(D18*K18+D19*K19,1)</f>
        <v>67.599999999999994</v>
      </c>
      <c r="G18" s="80">
        <v>11510</v>
      </c>
      <c r="H18" s="82"/>
      <c r="K18" s="3">
        <v>2.234</v>
      </c>
      <c r="M18" s="85"/>
    </row>
    <row r="19" spans="1:13" ht="41.25" customHeight="1" x14ac:dyDescent="0.15">
      <c r="A19" s="69"/>
      <c r="B19" s="76"/>
      <c r="C19" s="77"/>
      <c r="D19" s="32">
        <v>10.029999999999999</v>
      </c>
      <c r="E19" s="43" t="s">
        <v>9</v>
      </c>
      <c r="F19" s="79"/>
      <c r="G19" s="81"/>
      <c r="H19" s="83"/>
      <c r="K19" s="3">
        <v>0.19600000000000001</v>
      </c>
      <c r="M19" s="85"/>
    </row>
    <row r="20" spans="1:13" ht="41.25" customHeight="1" x14ac:dyDescent="0.15">
      <c r="A20" s="84" t="s">
        <v>50</v>
      </c>
      <c r="B20" s="70" t="s">
        <v>29</v>
      </c>
      <c r="C20" s="71"/>
      <c r="D20" s="29">
        <v>34.9</v>
      </c>
      <c r="E20" s="37" t="s">
        <v>8</v>
      </c>
      <c r="F20" s="38">
        <f>ROUND(D20*K20,1)</f>
        <v>16.8</v>
      </c>
      <c r="G20" s="39">
        <v>800</v>
      </c>
      <c r="H20" s="45"/>
      <c r="K20" s="3">
        <v>0.48</v>
      </c>
      <c r="M20" s="4"/>
    </row>
    <row r="21" spans="1:13" ht="41.25" customHeight="1" x14ac:dyDescent="0.15">
      <c r="A21" s="69"/>
      <c r="B21" s="70" t="s">
        <v>30</v>
      </c>
      <c r="C21" s="71"/>
      <c r="D21" s="29">
        <v>26.4</v>
      </c>
      <c r="E21" s="37" t="s">
        <v>8</v>
      </c>
      <c r="F21" s="38">
        <f>ROUND(D21*K21,1)</f>
        <v>12.7</v>
      </c>
      <c r="G21" s="39">
        <v>610</v>
      </c>
      <c r="H21" s="45"/>
      <c r="K21" s="3">
        <v>0.48</v>
      </c>
      <c r="M21" s="4"/>
    </row>
    <row r="22" spans="1:13" ht="41.25" customHeight="1" x14ac:dyDescent="0.15">
      <c r="A22" s="72" t="s">
        <v>4</v>
      </c>
      <c r="B22" s="74" t="s">
        <v>31</v>
      </c>
      <c r="C22" s="75"/>
      <c r="D22" s="33">
        <v>5.88</v>
      </c>
      <c r="E22" s="42" t="s">
        <v>7</v>
      </c>
      <c r="F22" s="78">
        <f>ROUND(D22*K22+D23*K23,1)</f>
        <v>6.1</v>
      </c>
      <c r="G22" s="80">
        <v>4960</v>
      </c>
      <c r="H22" s="82"/>
      <c r="K22" s="3">
        <v>0.48</v>
      </c>
      <c r="M22" s="85"/>
    </row>
    <row r="23" spans="1:13" ht="41.25" customHeight="1" x14ac:dyDescent="0.15">
      <c r="A23" s="73"/>
      <c r="B23" s="76"/>
      <c r="C23" s="77"/>
      <c r="D23" s="34">
        <v>16.75</v>
      </c>
      <c r="E23" s="44" t="s">
        <v>9</v>
      </c>
      <c r="F23" s="79"/>
      <c r="G23" s="81"/>
      <c r="H23" s="83"/>
      <c r="K23" s="3">
        <v>0.19600000000000001</v>
      </c>
      <c r="M23" s="85"/>
    </row>
    <row r="24" spans="1:13" ht="41.25" customHeight="1" x14ac:dyDescent="0.15">
      <c r="A24" s="69" t="s">
        <v>5</v>
      </c>
      <c r="B24" s="70" t="s">
        <v>42</v>
      </c>
      <c r="C24" s="71"/>
      <c r="D24" s="36">
        <v>83.57</v>
      </c>
      <c r="E24" s="37" t="s">
        <v>10</v>
      </c>
      <c r="F24" s="38">
        <f>ROUND(D24*K24,1)</f>
        <v>194</v>
      </c>
      <c r="G24" s="39">
        <v>12930</v>
      </c>
      <c r="H24" s="45"/>
      <c r="K24" s="3">
        <v>2.3220000000000001</v>
      </c>
      <c r="M24" s="4"/>
    </row>
    <row r="25" spans="1:13" ht="41.25" customHeight="1" x14ac:dyDescent="0.15">
      <c r="A25" s="69"/>
      <c r="B25" s="70" t="s">
        <v>32</v>
      </c>
      <c r="C25" s="71"/>
      <c r="D25" s="36">
        <v>29.29</v>
      </c>
      <c r="E25" s="37" t="s">
        <v>10</v>
      </c>
      <c r="F25" s="38">
        <f>ROUND(D25*K25,1)</f>
        <v>68</v>
      </c>
      <c r="G25" s="39">
        <v>4530</v>
      </c>
      <c r="H25" s="45"/>
      <c r="K25" s="3">
        <v>2.3220000000000001</v>
      </c>
      <c r="M25" s="4"/>
    </row>
    <row r="26" spans="1:13" ht="41.25" customHeight="1" x14ac:dyDescent="0.15">
      <c r="A26" s="69"/>
      <c r="B26" s="70" t="s">
        <v>33</v>
      </c>
      <c r="C26" s="71"/>
      <c r="D26" s="36">
        <v>18.09</v>
      </c>
      <c r="E26" s="37" t="s">
        <v>10</v>
      </c>
      <c r="F26" s="38">
        <f>ROUND(D26*K26,1)</f>
        <v>42</v>
      </c>
      <c r="G26" s="39">
        <v>2800</v>
      </c>
      <c r="H26" s="45"/>
      <c r="K26" s="3">
        <v>2.3220000000000001</v>
      </c>
      <c r="M26" s="4"/>
    </row>
    <row r="27" spans="1:13" s="1" customFormat="1" ht="41.25" customHeight="1" x14ac:dyDescent="0.15">
      <c r="A27" s="69"/>
      <c r="B27" s="70" t="s">
        <v>34</v>
      </c>
      <c r="C27" s="71"/>
      <c r="D27" s="36">
        <v>17.329999999999998</v>
      </c>
      <c r="E27" s="37" t="s">
        <v>10</v>
      </c>
      <c r="F27" s="38">
        <f>ROUND(D27*K27,1)</f>
        <v>40.200000000000003</v>
      </c>
      <c r="G27" s="39">
        <v>2680</v>
      </c>
      <c r="H27" s="45"/>
      <c r="I27" s="2"/>
      <c r="J27" s="2"/>
      <c r="K27" s="3">
        <v>2.3220000000000001</v>
      </c>
      <c r="M27" s="4"/>
    </row>
    <row r="28" spans="1:13" s="1" customFormat="1" ht="62.25" customHeight="1" x14ac:dyDescent="0.15">
      <c r="A28" s="17" t="s">
        <v>6</v>
      </c>
      <c r="B28" s="54" t="s">
        <v>51</v>
      </c>
      <c r="C28" s="55"/>
      <c r="D28" s="35">
        <v>114</v>
      </c>
      <c r="E28" s="37" t="s">
        <v>8</v>
      </c>
      <c r="F28" s="38">
        <f>ROUND(D28*K28,1)</f>
        <v>54.7</v>
      </c>
      <c r="G28" s="39">
        <v>2630</v>
      </c>
      <c r="H28" s="45"/>
      <c r="I28" s="2"/>
      <c r="J28" s="2"/>
      <c r="K28" s="3">
        <v>0.48</v>
      </c>
      <c r="M28" s="4"/>
    </row>
    <row r="29" spans="1:13" ht="41.25" customHeight="1" x14ac:dyDescent="0.15">
      <c r="A29" s="56" t="s">
        <v>15</v>
      </c>
      <c r="B29" s="67" t="s">
        <v>35</v>
      </c>
      <c r="C29" s="68"/>
      <c r="D29" s="16" t="s">
        <v>13</v>
      </c>
      <c r="E29" s="18" t="s">
        <v>13</v>
      </c>
      <c r="F29" s="38">
        <v>25.9</v>
      </c>
      <c r="G29" s="18" t="s">
        <v>13</v>
      </c>
      <c r="H29" s="45"/>
      <c r="M29" s="4"/>
    </row>
    <row r="30" spans="1:13" ht="41.25" customHeight="1" x14ac:dyDescent="0.15">
      <c r="A30" s="57"/>
      <c r="B30" s="67" t="s">
        <v>36</v>
      </c>
      <c r="C30" s="68"/>
      <c r="D30" s="16" t="s">
        <v>13</v>
      </c>
      <c r="E30" s="18" t="s">
        <v>13</v>
      </c>
      <c r="F30" s="38">
        <v>0.4</v>
      </c>
      <c r="G30" s="18" t="s">
        <v>13</v>
      </c>
      <c r="H30" s="45"/>
      <c r="M30" s="4"/>
    </row>
    <row r="31" spans="1:13" ht="41.25" customHeight="1" x14ac:dyDescent="0.15">
      <c r="A31" s="58" t="s">
        <v>12</v>
      </c>
      <c r="B31" s="59"/>
      <c r="C31" s="59"/>
      <c r="D31" s="59"/>
      <c r="E31" s="60"/>
      <c r="F31" s="46">
        <f>SUMIF(H6:H30,"✓",F6:F30)</f>
        <v>0</v>
      </c>
      <c r="G31" s="47">
        <f>SUMIF(H6:H30,"✓",G6:G30)</f>
        <v>0</v>
      </c>
      <c r="H31" s="19"/>
      <c r="J31" s="5"/>
    </row>
    <row r="32" spans="1:13" ht="41.25" customHeight="1" thickBot="1" x14ac:dyDescent="0.2">
      <c r="A32" s="61" t="s">
        <v>55</v>
      </c>
      <c r="B32" s="62"/>
      <c r="C32" s="62"/>
      <c r="D32" s="62"/>
      <c r="E32" s="63"/>
      <c r="F32" s="51">
        <f>F31/L32</f>
        <v>0</v>
      </c>
      <c r="G32" s="52">
        <f>G31/M32</f>
        <v>0</v>
      </c>
      <c r="H32" s="20"/>
      <c r="J32" s="5"/>
      <c r="L32" s="2">
        <v>874.7</v>
      </c>
      <c r="M32" s="2">
        <v>70580</v>
      </c>
    </row>
    <row r="33" spans="1:11" ht="18" hidden="1" thickBot="1" x14ac:dyDescent="0.2">
      <c r="A33" s="64" t="s">
        <v>16</v>
      </c>
      <c r="B33" s="65"/>
      <c r="C33" s="65"/>
      <c r="D33" s="65"/>
      <c r="E33" s="66"/>
      <c r="F33" s="21"/>
      <c r="G33" s="22"/>
      <c r="H33" s="23"/>
      <c r="J33" s="5"/>
    </row>
    <row r="34" spans="1:11" s="1" customFormat="1" ht="9" customHeight="1" x14ac:dyDescent="0.15">
      <c r="A34" s="24"/>
      <c r="B34" s="24"/>
      <c r="C34" s="24"/>
      <c r="D34" s="25"/>
      <c r="E34" s="26"/>
      <c r="F34" s="24"/>
      <c r="G34" s="24"/>
      <c r="H34" s="24"/>
      <c r="I34" s="2"/>
      <c r="J34" s="2"/>
      <c r="K34" s="3"/>
    </row>
    <row r="35" spans="1:11" ht="52.5" customHeight="1" x14ac:dyDescent="0.15">
      <c r="A35" s="53" t="s">
        <v>52</v>
      </c>
      <c r="B35" s="53"/>
      <c r="C35" s="53"/>
      <c r="D35" s="53"/>
      <c r="E35" s="53"/>
      <c r="F35" s="53"/>
      <c r="G35" s="53"/>
      <c r="H35" s="53"/>
    </row>
    <row r="36" spans="1:11" ht="40.5" customHeight="1" x14ac:dyDescent="0.15">
      <c r="A36" s="27"/>
      <c r="B36" s="27"/>
      <c r="C36" s="27"/>
      <c r="D36" s="27"/>
      <c r="E36" s="27"/>
      <c r="F36" s="27"/>
      <c r="G36" s="27"/>
      <c r="H36" s="27"/>
    </row>
    <row r="37" spans="1:11" ht="40.5" customHeight="1" x14ac:dyDescent="0.15">
      <c r="A37" s="27"/>
      <c r="B37" s="27"/>
      <c r="C37" s="27"/>
      <c r="D37" s="27"/>
      <c r="E37" s="27"/>
      <c r="F37" s="27"/>
      <c r="G37" s="27"/>
      <c r="H37" s="27"/>
    </row>
    <row r="38" spans="1:11" ht="47.25" customHeight="1" x14ac:dyDescent="0.15">
      <c r="A38" s="27"/>
      <c r="B38" s="27"/>
      <c r="C38" s="27"/>
      <c r="D38" s="27"/>
      <c r="E38" s="27"/>
      <c r="F38" s="27"/>
      <c r="G38" s="27"/>
      <c r="H38" s="27"/>
    </row>
  </sheetData>
  <mergeCells count="45">
    <mergeCell ref="M18:M19"/>
    <mergeCell ref="M22:M23"/>
    <mergeCell ref="A1:H1"/>
    <mergeCell ref="A3:H3"/>
    <mergeCell ref="B5:C5"/>
    <mergeCell ref="A6:A8"/>
    <mergeCell ref="B6:C6"/>
    <mergeCell ref="B7:C7"/>
    <mergeCell ref="B8:C8"/>
    <mergeCell ref="A13:A16"/>
    <mergeCell ref="B13:C13"/>
    <mergeCell ref="B14:C14"/>
    <mergeCell ref="B15:C15"/>
    <mergeCell ref="B16:C16"/>
    <mergeCell ref="F18:F19"/>
    <mergeCell ref="G18:G19"/>
    <mergeCell ref="H18:H19"/>
    <mergeCell ref="B9:C9"/>
    <mergeCell ref="B10:C10"/>
    <mergeCell ref="B11:C11"/>
    <mergeCell ref="B12:C12"/>
    <mergeCell ref="A20:A21"/>
    <mergeCell ref="B20:C20"/>
    <mergeCell ref="B21:C21"/>
    <mergeCell ref="A17:A19"/>
    <mergeCell ref="B17:C17"/>
    <mergeCell ref="B18:C19"/>
    <mergeCell ref="A22:A23"/>
    <mergeCell ref="B22:C23"/>
    <mergeCell ref="F22:F23"/>
    <mergeCell ref="G22:G23"/>
    <mergeCell ref="H22:H23"/>
    <mergeCell ref="A24:A27"/>
    <mergeCell ref="B24:C24"/>
    <mergeCell ref="B25:C25"/>
    <mergeCell ref="B26:C26"/>
    <mergeCell ref="B27:C27"/>
    <mergeCell ref="A35:H35"/>
    <mergeCell ref="B28:C28"/>
    <mergeCell ref="A29:A30"/>
    <mergeCell ref="A31:E31"/>
    <mergeCell ref="A32:E32"/>
    <mergeCell ref="A33:E33"/>
    <mergeCell ref="B29:C29"/>
    <mergeCell ref="B30:C30"/>
  </mergeCells>
  <phoneticPr fontId="1"/>
  <dataValidations count="1">
    <dataValidation type="list" allowBlank="1" showInputMessage="1" showErrorMessage="1" sqref="H6:H30">
      <formula1>$L$6:$M$6</formula1>
    </dataValidation>
  </dataValidations>
  <printOptions horizontalCentered="1"/>
  <pageMargins left="0" right="0" top="0" bottom="0" header="0" footer="0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8"/>
  <sheetViews>
    <sheetView view="pageBreakPreview" zoomScale="70" zoomScaleNormal="70" zoomScaleSheetLayoutView="70" workbookViewId="0">
      <selection sqref="A1:H1"/>
    </sheetView>
  </sheetViews>
  <sheetFormatPr defaultColWidth="9" defaultRowHeight="16.5" x14ac:dyDescent="0.15"/>
  <cols>
    <col min="1" max="1" width="23.25" style="2" customWidth="1"/>
    <col min="2" max="2" width="41.75" style="2" customWidth="1"/>
    <col min="3" max="3" width="29.125" style="2" customWidth="1"/>
    <col min="4" max="4" width="18.75" style="2" customWidth="1"/>
    <col min="5" max="5" width="7.75" style="2" customWidth="1"/>
    <col min="6" max="7" width="16.375" style="2" customWidth="1"/>
    <col min="8" max="8" width="13.625" style="2" customWidth="1"/>
    <col min="9" max="9" width="5.125" style="2" customWidth="1"/>
    <col min="10" max="10" width="4.625" style="2" hidden="1" customWidth="1"/>
    <col min="11" max="11" width="4.625" style="3" hidden="1" customWidth="1"/>
    <col min="12" max="13" width="4.625" style="2" hidden="1" customWidth="1"/>
    <col min="14" max="14" width="0" style="2" hidden="1" customWidth="1"/>
    <col min="15" max="16384" width="9" style="2"/>
  </cols>
  <sheetData>
    <row r="1" spans="1:13" ht="50.25" customHeight="1" x14ac:dyDescent="0.15">
      <c r="A1" s="86" t="s">
        <v>17</v>
      </c>
      <c r="B1" s="86"/>
      <c r="C1" s="86"/>
      <c r="D1" s="86"/>
      <c r="E1" s="86"/>
      <c r="F1" s="86"/>
      <c r="G1" s="86"/>
      <c r="H1" s="86"/>
    </row>
    <row r="2" spans="1:13" ht="9" customHeight="1" x14ac:dyDescent="0.15">
      <c r="A2" s="6"/>
      <c r="B2" s="7"/>
      <c r="C2" s="7"/>
      <c r="D2" s="7"/>
      <c r="E2" s="7"/>
      <c r="F2" s="7"/>
      <c r="G2" s="7"/>
      <c r="H2" s="7"/>
    </row>
    <row r="3" spans="1:13" ht="51" customHeight="1" x14ac:dyDescent="0.15">
      <c r="A3" s="87" t="s">
        <v>43</v>
      </c>
      <c r="B3" s="87"/>
      <c r="C3" s="87"/>
      <c r="D3" s="87"/>
      <c r="E3" s="87"/>
      <c r="F3" s="87"/>
      <c r="G3" s="87"/>
      <c r="H3" s="87"/>
    </row>
    <row r="4" spans="1:13" ht="9" customHeight="1" thickBot="1" x14ac:dyDescent="0.2">
      <c r="A4" s="8"/>
      <c r="B4" s="8"/>
      <c r="C4" s="8"/>
      <c r="D4" s="8"/>
      <c r="E4" s="8"/>
      <c r="F4" s="9"/>
      <c r="G4" s="9"/>
      <c r="H4" s="9"/>
    </row>
    <row r="5" spans="1:13" ht="38.25" customHeight="1" x14ac:dyDescent="0.15">
      <c r="A5" s="10" t="s">
        <v>0</v>
      </c>
      <c r="B5" s="88" t="s">
        <v>38</v>
      </c>
      <c r="C5" s="89"/>
      <c r="D5" s="11" t="s">
        <v>1</v>
      </c>
      <c r="E5" s="12" t="s">
        <v>11</v>
      </c>
      <c r="F5" s="11" t="s">
        <v>44</v>
      </c>
      <c r="G5" s="13" t="s">
        <v>37</v>
      </c>
      <c r="H5" s="14" t="s">
        <v>54</v>
      </c>
      <c r="K5" s="3" t="s">
        <v>14</v>
      </c>
    </row>
    <row r="6" spans="1:13" ht="41.25" customHeight="1" x14ac:dyDescent="0.15">
      <c r="A6" s="90" t="s">
        <v>2</v>
      </c>
      <c r="B6" s="91" t="s">
        <v>18</v>
      </c>
      <c r="C6" s="92"/>
      <c r="D6" s="28">
        <v>30.24</v>
      </c>
      <c r="E6" s="37" t="s">
        <v>8</v>
      </c>
      <c r="F6" s="38">
        <f t="shared" ref="F6:F13" si="0">ROUND(D6*K6,1)</f>
        <v>14.5</v>
      </c>
      <c r="G6" s="39">
        <v>700</v>
      </c>
      <c r="H6" s="45"/>
      <c r="K6" s="3">
        <v>0.48</v>
      </c>
      <c r="M6" s="48" t="s">
        <v>53</v>
      </c>
    </row>
    <row r="7" spans="1:13" ht="41.25" customHeight="1" x14ac:dyDescent="0.15">
      <c r="A7" s="90"/>
      <c r="B7" s="91" t="s">
        <v>19</v>
      </c>
      <c r="C7" s="92"/>
      <c r="D7" s="28">
        <v>53.08</v>
      </c>
      <c r="E7" s="37" t="s">
        <v>8</v>
      </c>
      <c r="F7" s="38">
        <f t="shared" si="0"/>
        <v>25.5</v>
      </c>
      <c r="G7" s="39">
        <v>1220</v>
      </c>
      <c r="H7" s="45"/>
      <c r="K7" s="3">
        <v>0.48</v>
      </c>
      <c r="M7" s="48"/>
    </row>
    <row r="8" spans="1:13" ht="41.25" customHeight="1" x14ac:dyDescent="0.15">
      <c r="A8" s="90"/>
      <c r="B8" s="91" t="s">
        <v>20</v>
      </c>
      <c r="C8" s="92"/>
      <c r="D8" s="28">
        <v>31.95</v>
      </c>
      <c r="E8" s="37" t="s">
        <v>8</v>
      </c>
      <c r="F8" s="38">
        <f t="shared" si="0"/>
        <v>15.3</v>
      </c>
      <c r="G8" s="39">
        <v>740</v>
      </c>
      <c r="H8" s="45"/>
      <c r="K8" s="3">
        <v>0.48</v>
      </c>
      <c r="M8" s="48"/>
    </row>
    <row r="9" spans="1:13" ht="41.25" customHeight="1" x14ac:dyDescent="0.15">
      <c r="A9" s="50" t="s">
        <v>45</v>
      </c>
      <c r="B9" s="70" t="s">
        <v>21</v>
      </c>
      <c r="C9" s="71"/>
      <c r="D9" s="29">
        <v>90</v>
      </c>
      <c r="E9" s="37" t="s">
        <v>8</v>
      </c>
      <c r="F9" s="38">
        <f t="shared" si="0"/>
        <v>43.2</v>
      </c>
      <c r="G9" s="39">
        <v>2080</v>
      </c>
      <c r="H9" s="45"/>
      <c r="K9" s="3">
        <v>0.48</v>
      </c>
      <c r="M9" s="48"/>
    </row>
    <row r="10" spans="1:13" ht="41.25" customHeight="1" x14ac:dyDescent="0.15">
      <c r="A10" s="50" t="s">
        <v>46</v>
      </c>
      <c r="B10" s="70" t="s">
        <v>22</v>
      </c>
      <c r="C10" s="71"/>
      <c r="D10" s="28">
        <v>3.29</v>
      </c>
      <c r="E10" s="37" t="s">
        <v>8</v>
      </c>
      <c r="F10" s="38">
        <f t="shared" si="0"/>
        <v>1.6</v>
      </c>
      <c r="G10" s="39">
        <v>80</v>
      </c>
      <c r="H10" s="45"/>
      <c r="K10" s="3">
        <v>0.48</v>
      </c>
      <c r="M10" s="48"/>
    </row>
    <row r="11" spans="1:13" ht="41.25" customHeight="1" x14ac:dyDescent="0.15">
      <c r="A11" s="50" t="s">
        <v>47</v>
      </c>
      <c r="B11" s="67" t="s">
        <v>23</v>
      </c>
      <c r="C11" s="68"/>
      <c r="D11" s="28">
        <v>43.89</v>
      </c>
      <c r="E11" s="37" t="s">
        <v>7</v>
      </c>
      <c r="F11" s="38">
        <f t="shared" si="0"/>
        <v>21.1</v>
      </c>
      <c r="G11" s="39">
        <v>1010</v>
      </c>
      <c r="H11" s="45"/>
      <c r="K11" s="3">
        <v>0.48</v>
      </c>
      <c r="M11" s="48"/>
    </row>
    <row r="12" spans="1:13" ht="41.25" customHeight="1" x14ac:dyDescent="0.15">
      <c r="A12" s="50" t="s">
        <v>48</v>
      </c>
      <c r="B12" s="67" t="s">
        <v>24</v>
      </c>
      <c r="C12" s="68"/>
      <c r="D12" s="28">
        <v>31.57</v>
      </c>
      <c r="E12" s="37" t="s">
        <v>8</v>
      </c>
      <c r="F12" s="38">
        <f t="shared" si="0"/>
        <v>15.2</v>
      </c>
      <c r="G12" s="39">
        <v>730</v>
      </c>
      <c r="H12" s="45"/>
      <c r="K12" s="3">
        <v>0.48</v>
      </c>
      <c r="M12" s="48"/>
    </row>
    <row r="13" spans="1:13" ht="41.25" customHeight="1" x14ac:dyDescent="0.15">
      <c r="A13" s="69" t="s">
        <v>3</v>
      </c>
      <c r="B13" s="70" t="s">
        <v>25</v>
      </c>
      <c r="C13" s="71"/>
      <c r="D13" s="28">
        <v>88.92</v>
      </c>
      <c r="E13" s="37" t="s">
        <v>8</v>
      </c>
      <c r="F13" s="38">
        <f t="shared" si="0"/>
        <v>42.7</v>
      </c>
      <c r="G13" s="40">
        <v>2050</v>
      </c>
      <c r="H13" s="45"/>
      <c r="K13" s="3">
        <v>0.48</v>
      </c>
      <c r="M13" s="48"/>
    </row>
    <row r="14" spans="1:13" ht="41.25" customHeight="1" x14ac:dyDescent="0.15">
      <c r="A14" s="69"/>
      <c r="B14" s="67" t="s">
        <v>40</v>
      </c>
      <c r="C14" s="68"/>
      <c r="D14" s="30" t="s">
        <v>13</v>
      </c>
      <c r="E14" s="30" t="s">
        <v>13</v>
      </c>
      <c r="F14" s="41">
        <v>10.6</v>
      </c>
      <c r="G14" s="39">
        <v>2270</v>
      </c>
      <c r="H14" s="45"/>
      <c r="M14" s="48"/>
    </row>
    <row r="15" spans="1:13" ht="41.25" customHeight="1" x14ac:dyDescent="0.15">
      <c r="A15" s="69"/>
      <c r="B15" s="70" t="s">
        <v>39</v>
      </c>
      <c r="C15" s="71"/>
      <c r="D15" s="29">
        <v>8.8000000000000007</v>
      </c>
      <c r="E15" s="37" t="s">
        <v>41</v>
      </c>
      <c r="F15" s="38">
        <f>ROUND(D15*K15,1)</f>
        <v>19.7</v>
      </c>
      <c r="G15" s="39">
        <v>2580</v>
      </c>
      <c r="H15" s="45"/>
      <c r="K15" s="3">
        <v>2.234</v>
      </c>
      <c r="M15" s="48"/>
    </row>
    <row r="16" spans="1:13" ht="41.25" customHeight="1" x14ac:dyDescent="0.15">
      <c r="A16" s="69"/>
      <c r="B16" s="70" t="s">
        <v>26</v>
      </c>
      <c r="C16" s="71"/>
      <c r="D16" s="28">
        <v>107.45</v>
      </c>
      <c r="E16" s="37" t="s">
        <v>8</v>
      </c>
      <c r="F16" s="38">
        <f>ROUND(D16*K16,1)</f>
        <v>51.6</v>
      </c>
      <c r="G16" s="39">
        <v>2480</v>
      </c>
      <c r="H16" s="45"/>
      <c r="K16" s="3">
        <v>0.48</v>
      </c>
      <c r="M16" s="48"/>
    </row>
    <row r="17" spans="1:13" ht="41.25" customHeight="1" x14ac:dyDescent="0.15">
      <c r="A17" s="84" t="s">
        <v>49</v>
      </c>
      <c r="B17" s="70" t="s">
        <v>27</v>
      </c>
      <c r="C17" s="71"/>
      <c r="D17" s="29">
        <v>38.200000000000003</v>
      </c>
      <c r="E17" s="37" t="s">
        <v>9</v>
      </c>
      <c r="F17" s="38">
        <f>ROUND(D17*K17,1)</f>
        <v>85.3</v>
      </c>
      <c r="G17" s="39">
        <v>11190</v>
      </c>
      <c r="H17" s="45"/>
      <c r="K17" s="3">
        <v>2.234</v>
      </c>
      <c r="M17" s="48"/>
    </row>
    <row r="18" spans="1:13" ht="41.25" customHeight="1" x14ac:dyDescent="0.15">
      <c r="A18" s="69"/>
      <c r="B18" s="74" t="s">
        <v>28</v>
      </c>
      <c r="C18" s="75"/>
      <c r="D18" s="31">
        <v>29.39</v>
      </c>
      <c r="E18" s="42" t="s">
        <v>9</v>
      </c>
      <c r="F18" s="78">
        <f>ROUND(D18*K18+D19*K19,1)</f>
        <v>67.599999999999994</v>
      </c>
      <c r="G18" s="80">
        <v>11510</v>
      </c>
      <c r="H18" s="82"/>
      <c r="K18" s="3">
        <v>2.234</v>
      </c>
      <c r="M18" s="85"/>
    </row>
    <row r="19" spans="1:13" ht="41.25" customHeight="1" x14ac:dyDescent="0.15">
      <c r="A19" s="69"/>
      <c r="B19" s="76"/>
      <c r="C19" s="77"/>
      <c r="D19" s="32">
        <v>10.029999999999999</v>
      </c>
      <c r="E19" s="43" t="s">
        <v>9</v>
      </c>
      <c r="F19" s="79"/>
      <c r="G19" s="81"/>
      <c r="H19" s="83"/>
      <c r="K19" s="3">
        <v>0.19600000000000001</v>
      </c>
      <c r="M19" s="85"/>
    </row>
    <row r="20" spans="1:13" ht="41.25" customHeight="1" x14ac:dyDescent="0.15">
      <c r="A20" s="84" t="s">
        <v>50</v>
      </c>
      <c r="B20" s="70" t="s">
        <v>29</v>
      </c>
      <c r="C20" s="71"/>
      <c r="D20" s="29">
        <v>34.9</v>
      </c>
      <c r="E20" s="37" t="s">
        <v>8</v>
      </c>
      <c r="F20" s="38">
        <f>ROUND(D20*K20,1)</f>
        <v>16.8</v>
      </c>
      <c r="G20" s="39">
        <v>800</v>
      </c>
      <c r="H20" s="45"/>
      <c r="K20" s="3">
        <v>0.48</v>
      </c>
      <c r="M20" s="48"/>
    </row>
    <row r="21" spans="1:13" ht="41.25" customHeight="1" x14ac:dyDescent="0.15">
      <c r="A21" s="69"/>
      <c r="B21" s="70" t="s">
        <v>30</v>
      </c>
      <c r="C21" s="71"/>
      <c r="D21" s="29">
        <v>26.4</v>
      </c>
      <c r="E21" s="37" t="s">
        <v>8</v>
      </c>
      <c r="F21" s="38">
        <f>ROUND(D21*K21,1)</f>
        <v>12.7</v>
      </c>
      <c r="G21" s="39">
        <v>610</v>
      </c>
      <c r="H21" s="45"/>
      <c r="K21" s="3">
        <v>0.48</v>
      </c>
      <c r="M21" s="48"/>
    </row>
    <row r="22" spans="1:13" ht="41.25" customHeight="1" x14ac:dyDescent="0.15">
      <c r="A22" s="72" t="s">
        <v>4</v>
      </c>
      <c r="B22" s="74" t="s">
        <v>31</v>
      </c>
      <c r="C22" s="75"/>
      <c r="D22" s="33">
        <v>5.88</v>
      </c>
      <c r="E22" s="42" t="s">
        <v>7</v>
      </c>
      <c r="F22" s="78">
        <f>ROUND(D22*K22+D23*K23,1)</f>
        <v>6.1</v>
      </c>
      <c r="G22" s="80">
        <v>4960</v>
      </c>
      <c r="H22" s="82"/>
      <c r="K22" s="3">
        <v>0.48</v>
      </c>
      <c r="M22" s="85"/>
    </row>
    <row r="23" spans="1:13" ht="41.25" customHeight="1" x14ac:dyDescent="0.15">
      <c r="A23" s="73"/>
      <c r="B23" s="76"/>
      <c r="C23" s="77"/>
      <c r="D23" s="34">
        <v>16.75</v>
      </c>
      <c r="E23" s="44" t="s">
        <v>9</v>
      </c>
      <c r="F23" s="79"/>
      <c r="G23" s="81"/>
      <c r="H23" s="83"/>
      <c r="K23" s="3">
        <v>0.19600000000000001</v>
      </c>
      <c r="M23" s="85"/>
    </row>
    <row r="24" spans="1:13" ht="41.25" customHeight="1" x14ac:dyDescent="0.15">
      <c r="A24" s="69" t="s">
        <v>5</v>
      </c>
      <c r="B24" s="70" t="s">
        <v>42</v>
      </c>
      <c r="C24" s="71"/>
      <c r="D24" s="36">
        <v>83.57</v>
      </c>
      <c r="E24" s="37" t="s">
        <v>10</v>
      </c>
      <c r="F24" s="38">
        <f>ROUND(D24*K24,1)</f>
        <v>194</v>
      </c>
      <c r="G24" s="39">
        <v>12930</v>
      </c>
      <c r="H24" s="45"/>
      <c r="K24" s="3">
        <v>2.3220000000000001</v>
      </c>
      <c r="M24" s="48"/>
    </row>
    <row r="25" spans="1:13" ht="41.25" customHeight="1" x14ac:dyDescent="0.15">
      <c r="A25" s="69"/>
      <c r="B25" s="70" t="s">
        <v>32</v>
      </c>
      <c r="C25" s="71"/>
      <c r="D25" s="36">
        <v>29.29</v>
      </c>
      <c r="E25" s="37" t="s">
        <v>10</v>
      </c>
      <c r="F25" s="38">
        <f>ROUND(D25*K25,1)</f>
        <v>68</v>
      </c>
      <c r="G25" s="39">
        <v>4530</v>
      </c>
      <c r="H25" s="45"/>
      <c r="K25" s="3">
        <v>2.3220000000000001</v>
      </c>
      <c r="M25" s="48"/>
    </row>
    <row r="26" spans="1:13" ht="41.25" customHeight="1" x14ac:dyDescent="0.15">
      <c r="A26" s="69"/>
      <c r="B26" s="70" t="s">
        <v>33</v>
      </c>
      <c r="C26" s="71"/>
      <c r="D26" s="36">
        <v>18.09</v>
      </c>
      <c r="E26" s="37" t="s">
        <v>10</v>
      </c>
      <c r="F26" s="38">
        <f>ROUND(D26*K26,1)</f>
        <v>42</v>
      </c>
      <c r="G26" s="39">
        <v>2800</v>
      </c>
      <c r="H26" s="45"/>
      <c r="K26" s="3">
        <v>2.3220000000000001</v>
      </c>
      <c r="M26" s="48"/>
    </row>
    <row r="27" spans="1:13" s="1" customFormat="1" ht="41.25" customHeight="1" x14ac:dyDescent="0.15">
      <c r="A27" s="69"/>
      <c r="B27" s="70" t="s">
        <v>34</v>
      </c>
      <c r="C27" s="71"/>
      <c r="D27" s="36">
        <v>17.329999999999998</v>
      </c>
      <c r="E27" s="37" t="s">
        <v>10</v>
      </c>
      <c r="F27" s="38">
        <f>ROUND(D27*K27,1)</f>
        <v>40.200000000000003</v>
      </c>
      <c r="G27" s="39">
        <v>2680</v>
      </c>
      <c r="H27" s="45"/>
      <c r="I27" s="2"/>
      <c r="J27" s="2"/>
      <c r="K27" s="3">
        <v>2.3220000000000001</v>
      </c>
      <c r="M27" s="48"/>
    </row>
    <row r="28" spans="1:13" s="1" customFormat="1" ht="62.25" customHeight="1" x14ac:dyDescent="0.15">
      <c r="A28" s="49" t="s">
        <v>6</v>
      </c>
      <c r="B28" s="54" t="s">
        <v>51</v>
      </c>
      <c r="C28" s="55"/>
      <c r="D28" s="35">
        <v>114</v>
      </c>
      <c r="E28" s="37" t="s">
        <v>8</v>
      </c>
      <c r="F28" s="38">
        <f>ROUND(D28*K28,1)</f>
        <v>54.7</v>
      </c>
      <c r="G28" s="39">
        <v>2630</v>
      </c>
      <c r="H28" s="45"/>
      <c r="I28" s="2"/>
      <c r="J28" s="2"/>
      <c r="K28" s="3">
        <v>0.48</v>
      </c>
      <c r="M28" s="48"/>
    </row>
    <row r="29" spans="1:13" ht="41.25" customHeight="1" x14ac:dyDescent="0.15">
      <c r="A29" s="56" t="s">
        <v>15</v>
      </c>
      <c r="B29" s="67" t="s">
        <v>35</v>
      </c>
      <c r="C29" s="68"/>
      <c r="D29" s="16" t="s">
        <v>13</v>
      </c>
      <c r="E29" s="18" t="s">
        <v>13</v>
      </c>
      <c r="F29" s="38">
        <v>25.9</v>
      </c>
      <c r="G29" s="18" t="s">
        <v>13</v>
      </c>
      <c r="H29" s="45"/>
      <c r="M29" s="48"/>
    </row>
    <row r="30" spans="1:13" ht="41.25" customHeight="1" x14ac:dyDescent="0.15">
      <c r="A30" s="57"/>
      <c r="B30" s="67" t="s">
        <v>36</v>
      </c>
      <c r="C30" s="68"/>
      <c r="D30" s="16" t="s">
        <v>13</v>
      </c>
      <c r="E30" s="18" t="s">
        <v>13</v>
      </c>
      <c r="F30" s="38">
        <v>0.4</v>
      </c>
      <c r="G30" s="18" t="s">
        <v>13</v>
      </c>
      <c r="H30" s="45"/>
      <c r="M30" s="48"/>
    </row>
    <row r="31" spans="1:13" ht="41.25" customHeight="1" x14ac:dyDescent="0.15">
      <c r="A31" s="58" t="s">
        <v>12</v>
      </c>
      <c r="B31" s="59"/>
      <c r="C31" s="59"/>
      <c r="D31" s="59"/>
      <c r="E31" s="60"/>
      <c r="F31" s="46"/>
      <c r="G31" s="47"/>
      <c r="H31" s="19"/>
      <c r="J31" s="5"/>
    </row>
    <row r="32" spans="1:13" ht="41.25" customHeight="1" thickBot="1" x14ac:dyDescent="0.2">
      <c r="A32" s="61" t="s">
        <v>55</v>
      </c>
      <c r="B32" s="62"/>
      <c r="C32" s="62"/>
      <c r="D32" s="62"/>
      <c r="E32" s="63"/>
      <c r="F32" s="51"/>
      <c r="G32" s="52"/>
      <c r="H32" s="20"/>
      <c r="J32" s="5"/>
      <c r="L32" s="2">
        <v>874.7</v>
      </c>
      <c r="M32" s="2">
        <v>70580</v>
      </c>
    </row>
    <row r="33" spans="1:11" ht="18" hidden="1" thickBot="1" x14ac:dyDescent="0.2">
      <c r="A33" s="64" t="s">
        <v>16</v>
      </c>
      <c r="B33" s="65"/>
      <c r="C33" s="65"/>
      <c r="D33" s="65"/>
      <c r="E33" s="66"/>
      <c r="F33" s="21"/>
      <c r="G33" s="22"/>
      <c r="H33" s="23"/>
      <c r="J33" s="5"/>
    </row>
    <row r="34" spans="1:11" s="1" customFormat="1" ht="9" customHeight="1" x14ac:dyDescent="0.15">
      <c r="A34" s="24"/>
      <c r="B34" s="24"/>
      <c r="C34" s="24"/>
      <c r="D34" s="25"/>
      <c r="E34" s="26"/>
      <c r="F34" s="24"/>
      <c r="G34" s="24"/>
      <c r="H34" s="24"/>
      <c r="I34" s="2"/>
      <c r="J34" s="2"/>
      <c r="K34" s="3"/>
    </row>
    <row r="35" spans="1:11" ht="52.5" customHeight="1" x14ac:dyDescent="0.15">
      <c r="A35" s="53" t="s">
        <v>52</v>
      </c>
      <c r="B35" s="53"/>
      <c r="C35" s="53"/>
      <c r="D35" s="53"/>
      <c r="E35" s="53"/>
      <c r="F35" s="53"/>
      <c r="G35" s="53"/>
      <c r="H35" s="53"/>
    </row>
    <row r="36" spans="1:11" ht="40.5" customHeight="1" x14ac:dyDescent="0.15">
      <c r="A36" s="27"/>
      <c r="B36" s="27"/>
      <c r="C36" s="27"/>
      <c r="D36" s="27"/>
      <c r="E36" s="27"/>
      <c r="F36" s="27"/>
      <c r="G36" s="27"/>
      <c r="H36" s="27"/>
    </row>
    <row r="37" spans="1:11" ht="40.5" customHeight="1" x14ac:dyDescent="0.15">
      <c r="A37" s="27"/>
      <c r="B37" s="27"/>
      <c r="C37" s="27"/>
      <c r="D37" s="27"/>
      <c r="E37" s="27"/>
      <c r="F37" s="27"/>
      <c r="G37" s="27"/>
      <c r="H37" s="27"/>
    </row>
    <row r="38" spans="1:11" ht="47.25" customHeight="1" x14ac:dyDescent="0.15">
      <c r="A38" s="27"/>
      <c r="B38" s="27"/>
      <c r="C38" s="27"/>
      <c r="D38" s="27"/>
      <c r="E38" s="27"/>
      <c r="F38" s="27"/>
      <c r="G38" s="27"/>
      <c r="H38" s="27"/>
    </row>
  </sheetData>
  <mergeCells count="45">
    <mergeCell ref="A35:H35"/>
    <mergeCell ref="A29:A30"/>
    <mergeCell ref="B29:C29"/>
    <mergeCell ref="B30:C30"/>
    <mergeCell ref="A31:E31"/>
    <mergeCell ref="A32:E32"/>
    <mergeCell ref="A33:E33"/>
    <mergeCell ref="A24:A27"/>
    <mergeCell ref="B24:C24"/>
    <mergeCell ref="B25:C25"/>
    <mergeCell ref="B26:C26"/>
    <mergeCell ref="B27:C27"/>
    <mergeCell ref="B28:C28"/>
    <mergeCell ref="M18:M19"/>
    <mergeCell ref="A20:A21"/>
    <mergeCell ref="B20:C20"/>
    <mergeCell ref="B21:C21"/>
    <mergeCell ref="A22:A23"/>
    <mergeCell ref="B22:C23"/>
    <mergeCell ref="F22:F23"/>
    <mergeCell ref="G22:G23"/>
    <mergeCell ref="H22:H23"/>
    <mergeCell ref="M22:M23"/>
    <mergeCell ref="A17:A19"/>
    <mergeCell ref="B17:C17"/>
    <mergeCell ref="B18:C19"/>
    <mergeCell ref="F18:F19"/>
    <mergeCell ref="G18:G19"/>
    <mergeCell ref="H18:H19"/>
    <mergeCell ref="B9:C9"/>
    <mergeCell ref="B10:C10"/>
    <mergeCell ref="B11:C11"/>
    <mergeCell ref="B12:C12"/>
    <mergeCell ref="A13:A16"/>
    <mergeCell ref="B13:C13"/>
    <mergeCell ref="B14:C14"/>
    <mergeCell ref="B15:C15"/>
    <mergeCell ref="B16:C16"/>
    <mergeCell ref="A1:H1"/>
    <mergeCell ref="A3:H3"/>
    <mergeCell ref="B5:C5"/>
    <mergeCell ref="A6:A8"/>
    <mergeCell ref="B6:C6"/>
    <mergeCell ref="B7:C7"/>
    <mergeCell ref="B8:C8"/>
  </mergeCells>
  <phoneticPr fontId="1"/>
  <dataValidations count="1">
    <dataValidation type="list" allowBlank="1" showInputMessage="1" showErrorMessage="1" sqref="H6:H30">
      <formula1>$L$6:$M$6</formula1>
    </dataValidation>
  </dataValidations>
  <printOptions horizont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数式あり</vt:lpstr>
      <vt:lpstr>数式なし</vt:lpstr>
      <vt:lpstr>数式あり!Print_Area</vt:lpstr>
      <vt:lpstr>数式なし!Print_Area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2023-02-21T04:29:36Z</cp:lastPrinted>
  <dcterms:created xsi:type="dcterms:W3CDTF">2016-10-05T01:48:59Z</dcterms:created>
  <dcterms:modified xsi:type="dcterms:W3CDTF">2023-02-22T00:42:47Z</dcterms:modified>
</cp:coreProperties>
</file>