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76.20.21\06財政課\01財政係\095_財政状況資料集\R05\08　県→市　公表依頼（公会計追加）\"/>
    </mc:Choice>
  </mc:AlternateContent>
  <xr:revisionPtr revIDLastSave="0" documentId="13_ncr:1_{A8B18F12-3E0F-46E8-9611-959E39913334}" xr6:coauthVersionLast="47" xr6:coauthVersionMax="47" xr10:uidLastSave="{00000000-0000-0000-0000-000000000000}"/>
  <bookViews>
    <workbookView xWindow="28680" yWindow="-750" windowWidth="29040" windowHeight="15720" tabRatio="87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R102" i="12" l="1"/>
  <c r="CW102" i="12" l="1"/>
  <c r="AU63" i="12" l="1"/>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U37" i="10"/>
  <c r="C37" i="10"/>
  <c r="BE36" i="10"/>
  <c r="C36" i="10"/>
  <c r="BE35" i="10"/>
  <c r="C34" i="10"/>
  <c r="C35" i="10" s="1"/>
  <c r="U34" i="10" l="1"/>
  <c r="U35" i="10" s="1"/>
  <c r="U36" i="10" s="1"/>
  <c r="BE34"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c r="CO35" i="10" s="1"/>
  <c r="CO36" i="10" s="1"/>
  <c r="CO37" i="10" s="1"/>
</calcChain>
</file>

<file path=xl/sharedStrings.xml><?xml version="1.0" encoding="utf-8"?>
<sst xmlns="http://schemas.openxmlformats.org/spreadsheetml/2006/main" count="1156" uniqueCount="587">
  <si>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</si>
  <si>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</si>
  <si>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</si>
  <si>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</si>
  <si>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</si>
  <si>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</si>
  <si>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</si>
  <si>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</si>
  <si>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</si>
  <si>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</si>
  <si>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</si>
  <si>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</si>
  <si>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</si>
  <si>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</si>
  <si>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</si>
  <si>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</si>
  <si>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</si>
  <si>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</si>
  <si>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</si>
  <si>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</si>
  <si>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</si>
  <si>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</si>
  <si>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</si>
  <si>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</si>
  <si>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</si>
  <si>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</si>
  <si>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</si>
  <si>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</si>
  <si>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</si>
  <si>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</si>
  <si>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</si>
  <si>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</si>
  <si>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</si>
  <si>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</si>
  <si>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</si>
  <si>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</si>
  <si>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</si>
  <si>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</si>
  <si>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</si>
  <si>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</si>
  <si>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</si>
  <si>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</si>
  <si>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</si>
  <si>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</si>
  <si>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</si>
  <si>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</si>
  <si>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</si>
  <si>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</si>
  <si>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</si>
  <si>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</si>
  <si>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</si>
  <si>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</si>
  <si>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</si>
  <si>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</si>
  <si>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</si>
  <si>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</si>
  <si>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</si>
  <si>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</si>
  <si>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</si>
  <si>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</si>
  <si>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</si>
  <si>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</si>
  <si>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</si>
  <si>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</si>
  <si>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</si>
  <si>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</si>
  <si>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</si>
  <si>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</si>
  <si>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</si>
  <si>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</si>
  <si>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</si>
  <si>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</si>
  <si>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</si>
  <si>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</si>
  <si>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</si>
  <si>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</si>
  <si>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</si>
  <si>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</si>
  <si>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</si>
  <si>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</si>
  <si>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</si>
  <si>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</si>
  <si>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</si>
  <si>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</si>
  <si>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</si>
  <si>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</si>
  <si>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</si>
  <si>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</si>
  <si>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</si>
  <si>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</si>
  <si>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</si>
  <si>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</si>
  <si>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</si>
  <si>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</si>
  <si>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杵築市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</si>
  <si>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</si>
  <si>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</si>
  <si>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</si>
  <si>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</si>
  <si>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</si>
  <si>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</si>
  <si>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</si>
  <si>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</si>
  <si>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</si>
  <si>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</si>
  <si>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</si>
  <si>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</si>
  <si>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</si>
  <si>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</si>
  <si>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</si>
  <si>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</si>
  <si>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</si>
  <si>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</si>
  <si>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</si>
  <si>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</si>
  <si>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</si>
  <si>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</si>
  <si>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</si>
  <si>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</si>
  <si>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</si>
  <si>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</si>
  <si>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</si>
  <si>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</si>
  <si>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</si>
  <si>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</si>
  <si>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</si>
  <si>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</si>
  <si>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</si>
  <si>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</si>
  <si>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</si>
  <si>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</si>
  <si>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</si>
  <si>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</si>
  <si>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</si>
  <si>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</si>
  <si>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</si>
  <si>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</si>
  <si>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</si>
  <si>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</si>
  <si>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</si>
  <si>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</si>
  <si>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</si>
  <si>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</si>
  <si>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</si>
  <si>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</si>
  <si>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</si>
  <si>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</si>
  <si>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</si>
  <si>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</si>
  <si>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</si>
  <si>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</si>
  <si>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</si>
  <si>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</si>
  <si>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</si>
  <si>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</si>
  <si>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</si>
  <si>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</si>
  <si>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</si>
  <si>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</si>
  <si>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</si>
  <si>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</si>
  <si>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</si>
  <si>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</si>
  <si>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</si>
  <si>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</si>
  <si>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</si>
  <si>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</si>
  <si>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</si>
  <si>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</si>
  <si>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</si>
  <si>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</si>
  <si>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</si>
  <si>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</si>
  <si>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</si>
  <si>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</si>
  <si>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</si>
  <si>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</si>
  <si>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</si>
  <si>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</si>
  <si>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</si>
  <si>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</si>
  <si>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</si>
  <si>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</si>
  <si>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</si>
  <si>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</si>
  <si>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</si>
  <si>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</si>
  <si>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</si>
  <si>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</si>
  <si>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</si>
  <si>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</si>
  <si>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</si>
  <si>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</si>
  <si>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</si>
  <si>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</si>
  <si>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</si>
  <si>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</si>
  <si>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</si>
  <si>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</si>
  <si>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</si>
  <si>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</si>
  <si>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</si>
  <si>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</si>
  <si>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大分県杵築市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</si>
  <si>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</si>
  <si>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</si>
  <si>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</si>
  <si>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</si>
  <si>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</si>
  <si>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</si>
  <si>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</si>
  <si>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</si>
  <si>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</si>
  <si>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</si>
  <si>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</si>
  <si>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</si>
  <si>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</si>
  <si>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</si>
  <si>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</si>
  <si>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</si>
  <si>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</si>
  <si>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</si>
  <si>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</si>
  <si>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</si>
  <si>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</si>
  <si>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</si>
  <si>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</si>
  <si>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</si>
  <si>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</si>
  <si>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</si>
  <si>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</si>
  <si>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</si>
  <si>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</si>
  <si>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</si>
  <si>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</si>
  <si>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</si>
  <si>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</si>
  <si>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</si>
  <si>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</si>
  <si>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</si>
  <si>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</si>
  <si>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</si>
  <si>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</si>
  <si>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</si>
  <si>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</si>
  <si>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</si>
  <si>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</si>
  <si>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</si>
  <si>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</si>
  <si>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</si>
  <si>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</si>
  <si>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</si>
  <si>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</si>
  <si>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</si>
  <si>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</si>
  <si>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</si>
  <si>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</si>
  <si>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</si>
  <si>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</si>
  <si>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</si>
  <si>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</si>
  <si>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</si>
  <si>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</si>
  <si>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</si>
  <si>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</si>
  <si>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</si>
  <si>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</si>
  <si>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</si>
  <si>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</si>
  <si>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</si>
  <si>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</si>
  <si>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</si>
  <si>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</si>
  <si>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</si>
  <si>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</si>
  <si>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</si>
  <si>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</si>
  <si>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</si>
  <si>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</si>
  <si>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</si>
  <si>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</si>
  <si>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</si>
  <si>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</si>
  <si>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</si>
  <si>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</si>
  <si>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</si>
  <si>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</si>
  <si>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</si>
  <si>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</si>
  <si>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</si>
  <si>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</si>
  <si>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</si>
  <si>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</si>
  <si>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</si>
  <si>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</si>
  <si>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</si>
  <si>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</si>
  <si>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</si>
  <si>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</si>
  <si>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</si>
  <si>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</si>
  <si>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</si>
  <si>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</si>
  <si>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</si>
  <si>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</si>
  <si>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</si>
  <si>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</si>
  <si>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</si>
  <si>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</si>
  <si>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</si>
  <si>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</si>
  <si>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</si>
  <si>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</si>
  <si>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</si>
  <si>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</si>
  <si>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</si>
  <si>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</si>
  <si>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</si>
  <si>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</si>
  <si>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</si>
  <si>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</si>
  <si>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</si>
  <si>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</si>
  <si>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</si>
  <si>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</si>
  <si>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</si>
  <si>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</si>
  <si>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</si>
  <si>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</si>
  <si>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</si>
  <si>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</si>
  <si>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</si>
  <si>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</si>
  <si>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</si>
  <si>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</si>
  <si>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</si>
  <si>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</si>
  <si>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</si>
  <si>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</si>
  <si>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</si>
  <si>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</si>
  <si>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</si>
  <si>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</si>
  <si>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</si>
  <si>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</si>
  <si>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</si>
  <si>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</si>
  <si>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</si>
  <si>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</si>
  <si>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</si>
  <si>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</si>
  <si>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</si>
  <si>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</si>
  <si>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</si>
  <si>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大分県杵築市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</si>
  <si>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</si>
  <si>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</si>
  <si>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</si>
  <si>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</si>
  <si>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</si>
  <si>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</si>
  <si>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</si>
  <si>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</si>
  <si>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</si>
  <si>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</si>
  <si>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</si>
  <si>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</si>
  <si>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</si>
  <si>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</si>
  <si>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</si>
  <si>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</si>
  <si>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</si>
  <si>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</si>
  <si>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</si>
  <si>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</si>
  <si>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</si>
  <si>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</si>
  <si>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</si>
  <si>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</si>
  <si>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</si>
  <si>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</si>
  <si>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</si>
  <si>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</si>
  <si>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</si>
  <si>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</si>
  <si>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</si>
  <si>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</si>
  <si>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</si>
  <si>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</si>
  <si>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</si>
  <si>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</si>
  <si>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</si>
  <si>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</si>
  <si>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</si>
  <si>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</si>
  <si>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</si>
  <si>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山香病院事業会計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</si>
  <si>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</si>
  <si>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</si>
  <si>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</si>
  <si>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</si>
  <si>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</si>
  <si>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</si>
  <si>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</si>
  <si>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</si>
  <si>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</si>
  <si>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</si>
  <si>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</si>
  <si>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</si>
  <si>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</si>
  <si>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</si>
  <si>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</si>
  <si>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</si>
  <si>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</si>
  <si>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</si>
  <si>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</si>
  <si>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</si>
  <si>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</si>
  <si>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</si>
  <si>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</si>
  <si>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</si>
  <si>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</si>
  <si>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</si>
  <si>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</si>
  <si>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</si>
  <si>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</si>
  <si>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</si>
  <si>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</si>
  <si>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</si>
  <si>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</si>
  <si>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</si>
  <si>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</si>
  <si>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</si>
  <si>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</si>
  <si>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</si>
  <si>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</si>
  <si>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</si>
  <si>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</si>
  <si>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</si>
  <si>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</si>
  <si>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</si>
  <si>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</si>
  <si>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</si>
  <si>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</si>
  <si>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</si>
  <si>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</si>
  <si>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</si>
  <si>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</si>
  <si>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</si>
  <si>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</si>
  <si>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</si>
  <si>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</si>
  <si>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</si>
  <si>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</si>
  <si>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</si>
  <si>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</si>
  <si>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</si>
  <si>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</si>
  <si>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</si>
  <si>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</si>
  <si>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</si>
  <si>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</si>
  <si>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</si>
  <si>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</si>
  <si>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</si>
  <si>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</si>
  <si>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</si>
  <si>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</si>
  <si>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</si>
  <si>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</si>
  <si>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</si>
  <si>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</si>
  <si>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</si>
  <si>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</si>
  <si>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</si>
  <si>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</si>
  <si>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</si>
  <si>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</si>
  <si>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</si>
  <si>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</si>
  <si>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</si>
  <si>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</si>
  <si>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</si>
  <si>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</si>
  <si>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</si>
  <si>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</si>
  <si>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</si>
  <si>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</si>
  <si>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</si>
  <si>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</si>
  <si>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</si>
  <si>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</si>
  <si>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</si>
  <si>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</si>
  <si>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</si>
  <si>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</si>
  <si>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</si>
  <si>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</si>
  <si>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</si>
  <si>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</si>
  <si>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</si>
  <si>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</si>
  <si>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</si>
  <si>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</si>
  <si>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</si>
  <si>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</si>
  <si>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</si>
  <si>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</si>
  <si>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</si>
  <si>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</si>
  <si>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</si>
  <si>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</si>
  <si>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</si>
  <si>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</si>
  <si>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</si>
  <si>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</si>
  <si>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</si>
  <si>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</si>
  <si>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</si>
  <si>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</si>
  <si>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</si>
  <si>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</si>
  <si>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</si>
  <si>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</si>
  <si>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</si>
  <si>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</si>
  <si>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</si>
  <si>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</si>
  <si>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</si>
  <si>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</si>
  <si>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</si>
  <si>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</si>
  <si>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</si>
  <si>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</si>
  <si>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4.43</t>
  </si>
  <si>
    <t>山香病院事業会計</t>
  </si>
  <si>
    <t>水道事業会計</t>
  </si>
  <si>
    <t>一般会計</t>
  </si>
  <si>
    <t>介護保険特別会計</t>
  </si>
  <si>
    <t>国民健康保険特別会計</t>
  </si>
  <si>
    <t>下水道事業会計</t>
  </si>
  <si>
    <t>工業用水道事業会計</t>
  </si>
  <si>
    <t>ケーブルテレビ事業特別会計</t>
  </si>
  <si>
    <t>その他会計（赤字）</t>
  </si>
  <si>
    <t>その他会計（黒字）</t>
  </si>
  <si>
    <t>R01</t>
    <phoneticPr fontId="5"/>
  </si>
  <si>
    <t>R02</t>
    <phoneticPr fontId="5"/>
  </si>
  <si>
    <t>R03</t>
    <phoneticPr fontId="5"/>
  </si>
  <si>
    <t>R04</t>
    <phoneticPr fontId="5"/>
  </si>
  <si>
    <t>R05</t>
    <phoneticPr fontId="5"/>
  </si>
  <si>
    <t>-</t>
    <phoneticPr fontId="2"/>
  </si>
  <si>
    <t>合併振興基金</t>
    <rPh sb="0" eb="2">
      <t>ガッペイ</t>
    </rPh>
    <rPh sb="2" eb="4">
      <t>シンコウ</t>
    </rPh>
    <rPh sb="4" eb="6">
      <t>キキン</t>
    </rPh>
    <phoneticPr fontId="5"/>
  </si>
  <si>
    <t>地域活力創出基金</t>
    <rPh sb="0" eb="2">
      <t>チイキ</t>
    </rPh>
    <rPh sb="2" eb="4">
      <t>カツリョク</t>
    </rPh>
    <rPh sb="4" eb="6">
      <t>ソウシュツ</t>
    </rPh>
    <rPh sb="6" eb="8">
      <t>キキン</t>
    </rPh>
    <phoneticPr fontId="2"/>
  </si>
  <si>
    <t>地域福祉基金</t>
    <rPh sb="0" eb="2">
      <t>チイキ</t>
    </rPh>
    <rPh sb="2" eb="4">
      <t>フクシ</t>
    </rPh>
    <rPh sb="4" eb="6">
      <t>キキン</t>
    </rPh>
    <phoneticPr fontId="2"/>
  </si>
  <si>
    <t>ふるさと杵築応援基金</t>
    <rPh sb="4" eb="6">
      <t>キツキ</t>
    </rPh>
    <rPh sb="6" eb="8">
      <t>オウエン</t>
    </rPh>
    <rPh sb="8" eb="10">
      <t>キキン</t>
    </rPh>
    <phoneticPr fontId="2"/>
  </si>
  <si>
    <t>市有施設整備基金</t>
    <rPh sb="0" eb="2">
      <t>シユウ</t>
    </rPh>
    <rPh sb="2" eb="4">
      <t>シセツ</t>
    </rPh>
    <rPh sb="4" eb="6">
      <t>セイビ</t>
    </rPh>
    <rPh sb="6" eb="8">
      <t>キキン</t>
    </rPh>
    <phoneticPr fontId="2"/>
  </si>
  <si>
    <t>大分県交通災害共済組合（交通災害共済事業会計）</t>
    <phoneticPr fontId="2"/>
  </si>
  <si>
    <t>杵築速見環境浄化組合</t>
    <phoneticPr fontId="2"/>
  </si>
  <si>
    <t>別杵速見地域広域市町村圏事務組合（一般会計）</t>
    <phoneticPr fontId="2"/>
  </si>
  <si>
    <t>別杵速見地域広域市町村圏事務組合（秋草葬祭場事業特別会計）</t>
    <phoneticPr fontId="2"/>
  </si>
  <si>
    <t>別杵速見地域広域市町村圏事務組合（藤ヶ谷清掃センター事業特別会計）</t>
    <phoneticPr fontId="2"/>
  </si>
  <si>
    <t>別杵速見地域広域市町村圏事務組合（介護認定審査会事業特別会計）</t>
    <phoneticPr fontId="2"/>
  </si>
  <si>
    <t>別杵速見地域広域市町村圏事務組合（普通会計）</t>
    <phoneticPr fontId="2"/>
  </si>
  <si>
    <t>杵築速見消防組合</t>
    <phoneticPr fontId="2"/>
  </si>
  <si>
    <t>大分県市町村会館管理組合</t>
    <phoneticPr fontId="2"/>
  </si>
  <si>
    <t>大分県後期高齢者医療広域連合（普通会計）</t>
    <phoneticPr fontId="2"/>
  </si>
  <si>
    <t>大分県後期高齢者医療広域連合（後期高齢者医療事業会計）</t>
    <phoneticPr fontId="2"/>
  </si>
  <si>
    <t>-</t>
    <phoneticPr fontId="2"/>
  </si>
  <si>
    <t>基金から54百万円繰入</t>
    <rPh sb="0" eb="2">
      <t>キキン</t>
    </rPh>
    <rPh sb="6" eb="7">
      <t>ヒャク</t>
    </rPh>
    <rPh sb="7" eb="9">
      <t>マンエン</t>
    </rPh>
    <rPh sb="9" eb="11">
      <t>クリイレ</t>
    </rPh>
    <phoneticPr fontId="2"/>
  </si>
  <si>
    <t>基金から133百万円繰入</t>
    <rPh sb="0" eb="2">
      <t>キキン</t>
    </rPh>
    <rPh sb="7" eb="8">
      <t>ヒャク</t>
    </rPh>
    <rPh sb="8" eb="10">
      <t>マンエン</t>
    </rPh>
    <rPh sb="10" eb="12">
      <t>クリイレ</t>
    </rPh>
    <phoneticPr fontId="2"/>
  </si>
  <si>
    <t>大分県農業農村振興公社</t>
    <rPh sb="0" eb="3">
      <t>オオイタケン</t>
    </rPh>
    <rPh sb="3" eb="5">
      <t>ノウギョウ</t>
    </rPh>
    <rPh sb="5" eb="7">
      <t>ノウソン</t>
    </rPh>
    <rPh sb="7" eb="9">
      <t>シンコウ</t>
    </rPh>
    <rPh sb="9" eb="11">
      <t>コウシャ</t>
    </rPh>
    <phoneticPr fontId="2"/>
  </si>
  <si>
    <t>県所管第三セクター</t>
    <rPh sb="0" eb="1">
      <t>ケン</t>
    </rPh>
    <rPh sb="1" eb="3">
      <t>ショカン</t>
    </rPh>
    <rPh sb="3" eb="5">
      <t>ダイサン</t>
    </rPh>
    <phoneticPr fontId="2"/>
  </si>
  <si>
    <t>杵築市総合振興センター</t>
    <rPh sb="0" eb="3">
      <t>キツキシ</t>
    </rPh>
    <rPh sb="3" eb="5">
      <t>ソウゴウ</t>
    </rPh>
    <rPh sb="5" eb="7">
      <t>シンコウ</t>
    </rPh>
    <phoneticPr fontId="2"/>
  </si>
  <si>
    <t>杵築市地域活性化センター</t>
    <rPh sb="0" eb="3">
      <t>キツキシ</t>
    </rPh>
    <rPh sb="3" eb="5">
      <t>チイキ</t>
    </rPh>
    <rPh sb="5" eb="8">
      <t>カッセイカ</t>
    </rPh>
    <phoneticPr fontId="2"/>
  </si>
  <si>
    <t>きっとすき</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</si>
  <si>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</si>
  <si>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</si>
  <si>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</si>
  <si>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令和５年度は令和４年度に引き続き、将来負担比率の計算上の分子の金額（将来負担額-充当可能財源等）が、マイナス値であったことから、「比率なし」との結果となった。　
　今後も定期的な繰上償還による地方債残高の圧縮や充当可能基金の適切な運用による残高確保等に努め、将来負担比率の改善を引き続き進めていく。
　有形固定資産減価償却率については、類似団体、全国平均と比較し高い水準にあることから、引き続き固定資産の効率的な運用と計画的な設備投資により、適正な管理に取り組んでいく。</t>
    <rPh sb="7" eb="9">
      <t>レイワ</t>
    </rPh>
    <rPh sb="10" eb="12">
      <t>ネンド</t>
    </rPh>
    <rPh sb="13" eb="14">
      <t>ヒ</t>
    </rPh>
    <rPh sb="15" eb="16">
      <t>ツヅ</t>
    </rPh>
    <rPh sb="169" eb="173">
      <t>ルイジダンタイ</t>
    </rPh>
    <rPh sb="174" eb="178">
      <t>ゼンコクヘイキン</t>
    </rPh>
    <rPh sb="179" eb="181">
      <t>ヒカク</t>
    </rPh>
    <rPh sb="182" eb="183">
      <t>タカ</t>
    </rPh>
    <rPh sb="184" eb="186">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</si>
  <si>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</si>
  <si>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</si>
  <si>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</si>
  <si>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</si>
  <si>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</si>
  <si>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</si>
  <si>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令和５年度は令和４年度に引き続き、将来負担比率の計算上の分子の金額（将来負担額-充当可能財源等）が、マイナス値であったことから、「比率なし」との結果となった。
　実質公債費比率については、前年度と比較すると、2.1ポイント改善し、4.5％となり、類似団体平均値と比較しても、低い割合となっている。
　改善の要因としては、令和2・3・4年度に行った繰上償還の影響により元利償還金が減少したことが挙げられる。
　今後も、地方債発行の平準化等を進めていき、実質公債費比率の改善に努めていく。</t>
    <rPh sb="7" eb="9">
      <t>レイワ</t>
    </rPh>
    <rPh sb="10" eb="12">
      <t>ネンド</t>
    </rPh>
    <rPh sb="13" eb="14">
      <t>ヒ</t>
    </rPh>
    <rPh sb="15" eb="16">
      <t>ツヅ</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</si>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</sst>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6B2D0B3-D3CA-40B7-B62F-9B68507DBB7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6789-4C97-8178-09DC40E5E4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192155</c:v>
                </c:pt>
                <c:pt idx="1">
                  <c:v>131240</c:v>
                </c:pt>
                <c:pt idx="2">
                  <c:v>46516</c:v>
                </c:pt>
                <c:pt idx="3">
                  <c:v>46941</c:v>
                </c:pt>
                <c:pt idx="4">
                  <c:v>55893</c:v>
                </c:pt>
              </c:numCache>
            </c:numRef>
          </c:val>
          <c:smooth val="0"/>
          <c:extLst>
            <c:ext xmlns:c16="http://schemas.microsoft.com/office/drawing/2014/chart" uri="{C3380CC4-5D6E-409C-BE32-E72D297353CC}">
              <c16:uniqueId val="{00000001-6789-4C97-8178-09DC40E5E4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4.67</c:v>
                </c:pt>
                <c:pt idx="1">
                  <c:v>4.22</c:v>
                </c:pt>
                <c:pt idx="2">
                  <c:v>5.17</c:v>
                </c:pt>
                <c:pt idx="3">
                  <c:v>4.5599999999999996</c:v>
                </c:pt>
                <c:pt idx="4">
                  <c:v>3.16</c:v>
                </c:pt>
              </c:numCache>
            </c:numRef>
          </c:val>
          <c:extLst>
            <c:ext xmlns:c16="http://schemas.microsoft.com/office/drawing/2014/chart" uri="{C3380CC4-5D6E-409C-BE32-E72D297353CC}">
              <c16:uniqueId val="{00000000-FE3A-4DA9-9985-A48CECF3A6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25.36</c:v>
                </c:pt>
                <c:pt idx="1">
                  <c:v>19.96</c:v>
                </c:pt>
                <c:pt idx="2">
                  <c:v>20.98</c:v>
                </c:pt>
                <c:pt idx="3">
                  <c:v>24.55</c:v>
                </c:pt>
                <c:pt idx="4">
                  <c:v>27</c:v>
                </c:pt>
              </c:numCache>
            </c:numRef>
          </c:val>
          <c:extLst>
            <c:ext xmlns:c16="http://schemas.microsoft.com/office/drawing/2014/chart" uri="{C3380CC4-5D6E-409C-BE32-E72D297353CC}">
              <c16:uniqueId val="{00000001-FE3A-4DA9-9985-A48CECF3A6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-4.43</c:v>
                </c:pt>
                <c:pt idx="1">
                  <c:v>18.84</c:v>
                </c:pt>
                <c:pt idx="2">
                  <c:v>7.77</c:v>
                </c:pt>
                <c:pt idx="3">
                  <c:v>9.59</c:v>
                </c:pt>
                <c:pt idx="4">
                  <c:v>6.55</c:v>
                </c:pt>
              </c:numCache>
            </c:numRef>
          </c:val>
          <c:smooth val="0"/>
          <c:extLst>
            <c:ext xmlns:c16="http://schemas.microsoft.com/office/drawing/2014/chart" uri="{C3380CC4-5D6E-409C-BE32-E72D297353CC}">
              <c16:uniqueId val="{00000002-FE3A-4DA9-9985-A48CECF3A6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0.92</c:v>
                </c:pt>
                <c:pt idx="2">
                  <c:v>#N/A</c:v>
                </c:pt>
                <c:pt idx="3">
                  <c:v>0</c:v>
                </c:pt>
                <c:pt idx="4">
                  <c:v>#N/A</c:v>
                </c:pt>
                <c:pt idx="5">
                  <c:v>0</c:v>
                </c:pt>
                <c:pt idx="6">
                  <c:v>#N/A</c:v>
                </c:pt>
                <c:pt idx="7">
                  <c:v>0.01</c:v>
                </c:pt>
                <c:pt idx="8">
                  <c:v>#N/A</c:v>
                </c:pt>
                <c:pt idx="9">
                  <c:v>0.08</c:v>
                </c:pt>
              </c:numCache>
            </c:numRef>
          </c:val>
          <c:extLst>
            <c:ext xmlns:c16="http://schemas.microsoft.com/office/drawing/2014/chart" uri="{C3380CC4-5D6E-409C-BE32-E72D297353CC}">
              <c16:uniqueId val="{00000000-8A6A-4E95-86F2-D33FD69ED4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6A-4E95-86F2-D33FD69ED4EF}"/>
            </c:ext>
          </c:extLst>
        </c:ser>
        <c:ser>
          <c:idx val="2"/>
          <c:order val="2"/>
          <c:tx>
            <c:strRef>
              <c:f>データシート!$A$29</c:f>
              <c:strCache>
                <c:ptCount val="1"/>
                <c:pt idx="0">
                  <c:v>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c:v>
                </c:pt>
                <c:pt idx="2">
                  <c:v>#N/A</c:v>
                </c:pt>
                <c:pt idx="3">
                  <c:v>0.35</c:v>
                </c:pt>
                <c:pt idx="4">
                  <c:v>#N/A</c:v>
                </c:pt>
                <c:pt idx="5">
                  <c:v>0.12</c:v>
                </c:pt>
                <c:pt idx="6">
                  <c:v>#N/A</c:v>
                </c:pt>
                <c:pt idx="7">
                  <c:v>0.09</c:v>
                </c:pt>
                <c:pt idx="8">
                  <c:v>#N/A</c:v>
                </c:pt>
                <c:pt idx="9">
                  <c:v>0.09</c:v>
                </c:pt>
              </c:numCache>
            </c:numRef>
          </c:val>
          <c:extLst>
            <c:ext xmlns:c16="http://schemas.microsoft.com/office/drawing/2014/chart" uri="{C3380CC4-5D6E-409C-BE32-E72D297353CC}">
              <c16:uniqueId val="{00000002-8A6A-4E95-86F2-D33FD69ED4EF}"/>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0.13</c:v>
                </c:pt>
                <c:pt idx="4">
                  <c:v>#N/A</c:v>
                </c:pt>
                <c:pt idx="5">
                  <c:v>0.12</c:v>
                </c:pt>
                <c:pt idx="6">
                  <c:v>#N/A</c:v>
                </c:pt>
                <c:pt idx="7">
                  <c:v>0.12</c:v>
                </c:pt>
                <c:pt idx="8">
                  <c:v>#N/A</c:v>
                </c:pt>
                <c:pt idx="9">
                  <c:v>0.11</c:v>
                </c:pt>
              </c:numCache>
            </c:numRef>
          </c:val>
          <c:extLst>
            <c:ext xmlns:c16="http://schemas.microsoft.com/office/drawing/2014/chart" uri="{C3380CC4-5D6E-409C-BE32-E72D297353CC}">
              <c16:uniqueId val="{00000003-8A6A-4E95-86F2-D33FD69ED4EF}"/>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0.05</c:v>
                </c:pt>
                <c:pt idx="4">
                  <c:v>#N/A</c:v>
                </c:pt>
                <c:pt idx="5">
                  <c:v>0.16</c:v>
                </c:pt>
                <c:pt idx="6">
                  <c:v>#N/A</c:v>
                </c:pt>
                <c:pt idx="7">
                  <c:v>0.11</c:v>
                </c:pt>
                <c:pt idx="8">
                  <c:v>#N/A</c:v>
                </c:pt>
                <c:pt idx="9">
                  <c:v>0.16</c:v>
                </c:pt>
              </c:numCache>
            </c:numRef>
          </c:val>
          <c:extLst>
            <c:ext xmlns:c16="http://schemas.microsoft.com/office/drawing/2014/chart" uri="{C3380CC4-5D6E-409C-BE32-E72D297353CC}">
              <c16:uniqueId val="{00000004-8A6A-4E95-86F2-D33FD69ED4E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0.84</c:v>
                </c:pt>
                <c:pt idx="2">
                  <c:v>#N/A</c:v>
                </c:pt>
                <c:pt idx="3">
                  <c:v>0.88</c:v>
                </c:pt>
                <c:pt idx="4">
                  <c:v>#N/A</c:v>
                </c:pt>
                <c:pt idx="5">
                  <c:v>1.1399999999999999</c:v>
                </c:pt>
                <c:pt idx="6">
                  <c:v>#N/A</c:v>
                </c:pt>
                <c:pt idx="7">
                  <c:v>1.22</c:v>
                </c:pt>
                <c:pt idx="8">
                  <c:v>#N/A</c:v>
                </c:pt>
                <c:pt idx="9">
                  <c:v>0.42</c:v>
                </c:pt>
              </c:numCache>
            </c:numRef>
          </c:val>
          <c:extLst>
            <c:ext xmlns:c16="http://schemas.microsoft.com/office/drawing/2014/chart" uri="{C3380CC4-5D6E-409C-BE32-E72D297353CC}">
              <c16:uniqueId val="{00000005-8A6A-4E95-86F2-D33FD69ED4E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c:v>
                </c:pt>
                <c:pt idx="2">
                  <c:v>#N/A</c:v>
                </c:pt>
                <c:pt idx="3">
                  <c:v>0.73</c:v>
                </c:pt>
                <c:pt idx="4">
                  <c:v>#N/A</c:v>
                </c:pt>
                <c:pt idx="5">
                  <c:v>1.1299999999999999</c:v>
                </c:pt>
                <c:pt idx="6">
                  <c:v>#N/A</c:v>
                </c:pt>
                <c:pt idx="7">
                  <c:v>1.1299999999999999</c:v>
                </c:pt>
                <c:pt idx="8">
                  <c:v>#N/A</c:v>
                </c:pt>
                <c:pt idx="9">
                  <c:v>1.37</c:v>
                </c:pt>
              </c:numCache>
            </c:numRef>
          </c:val>
          <c:extLst>
            <c:ext xmlns:c16="http://schemas.microsoft.com/office/drawing/2014/chart" uri="{C3380CC4-5D6E-409C-BE32-E72D297353CC}">
              <c16:uniqueId val="{00000006-8A6A-4E95-86F2-D33FD69ED4E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4.46</c:v>
                </c:pt>
                <c:pt idx="2">
                  <c:v>#N/A</c:v>
                </c:pt>
                <c:pt idx="3">
                  <c:v>3.86</c:v>
                </c:pt>
                <c:pt idx="4">
                  <c:v>#N/A</c:v>
                </c:pt>
                <c:pt idx="5">
                  <c:v>5.04</c:v>
                </c:pt>
                <c:pt idx="6">
                  <c:v>#N/A</c:v>
                </c:pt>
                <c:pt idx="7">
                  <c:v>4.46</c:v>
                </c:pt>
                <c:pt idx="8">
                  <c:v>#N/A</c:v>
                </c:pt>
                <c:pt idx="9">
                  <c:v>3.06</c:v>
                </c:pt>
              </c:numCache>
            </c:numRef>
          </c:val>
          <c:extLst>
            <c:ext xmlns:c16="http://schemas.microsoft.com/office/drawing/2014/chart" uri="{C3380CC4-5D6E-409C-BE32-E72D297353CC}">
              <c16:uniqueId val="{00000007-8A6A-4E95-86F2-D33FD69ED4E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4.29</c:v>
                </c:pt>
                <c:pt idx="2">
                  <c:v>#N/A</c:v>
                </c:pt>
                <c:pt idx="3">
                  <c:v>5.0199999999999996</c:v>
                </c:pt>
                <c:pt idx="4">
                  <c:v>#N/A</c:v>
                </c:pt>
                <c:pt idx="5">
                  <c:v>3.4</c:v>
                </c:pt>
                <c:pt idx="6">
                  <c:v>#N/A</c:v>
                </c:pt>
                <c:pt idx="7">
                  <c:v>3.24</c:v>
                </c:pt>
                <c:pt idx="8">
                  <c:v>#N/A</c:v>
                </c:pt>
                <c:pt idx="9">
                  <c:v>3.34</c:v>
                </c:pt>
              </c:numCache>
            </c:numRef>
          </c:val>
          <c:extLst>
            <c:ext xmlns:c16="http://schemas.microsoft.com/office/drawing/2014/chart" uri="{C3380CC4-5D6E-409C-BE32-E72D297353CC}">
              <c16:uniqueId val="{00000008-8A6A-4E95-86F2-D33FD69ED4EF}"/>
            </c:ext>
          </c:extLst>
        </c:ser>
        <c:ser>
          <c:idx val="9"/>
          <c:order val="9"/>
          <c:tx>
            <c:strRef>
              <c:f>データシート!$A$36</c:f>
              <c:strCache>
                <c:ptCount val="1"/>
                <c:pt idx="0">
                  <c:v>山香病院事業会計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11.23</c:v>
                </c:pt>
                <c:pt idx="2">
                  <c:v>#N/A</c:v>
                </c:pt>
                <c:pt idx="3">
                  <c:v>13.25</c:v>
                </c:pt>
                <c:pt idx="4">
                  <c:v>#N/A</c:v>
                </c:pt>
                <c:pt idx="5">
                  <c:v>15.68</c:v>
                </c:pt>
                <c:pt idx="6">
                  <c:v>#N/A</c:v>
                </c:pt>
                <c:pt idx="7">
                  <c:v>18.86</c:v>
                </c:pt>
                <c:pt idx="8">
                  <c:v>#N/A</c:v>
                </c:pt>
                <c:pt idx="9">
                  <c:v>21.32</c:v>
                </c:pt>
              </c:numCache>
            </c:numRef>
          </c:val>
          <c:extLst>
            <c:ext xmlns:c16="http://schemas.microsoft.com/office/drawing/2014/chart" uri="{C3380CC4-5D6E-409C-BE32-E72D297353CC}">
              <c16:uniqueId val="{00000009-8A6A-4E95-86F2-D33FD69ED4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2142</c:v>
                </c:pt>
                <c:pt idx="5">
                  <c:v>2095</c:v>
                </c:pt>
                <c:pt idx="8">
                  <c:v>2170</c:v>
                </c:pt>
                <c:pt idx="11">
                  <c:v>2102</c:v>
                </c:pt>
                <c:pt idx="14">
                  <c:v>2056</c:v>
                </c:pt>
              </c:numCache>
            </c:numRef>
          </c:val>
          <c:extLst>
            <c:ext xmlns:c16="http://schemas.microsoft.com/office/drawing/2014/chart" uri="{C3380CC4-5D6E-409C-BE32-E72D297353CC}">
              <c16:uniqueId val="{00000000-6B12-4F20-A955-96927D33E6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12-4F20-A955-96927D33E6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12-4F20-A955-96927D33E6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105</c:v>
                </c:pt>
                <c:pt idx="3">
                  <c:v>130</c:v>
                </c:pt>
                <c:pt idx="6">
                  <c:v>119</c:v>
                </c:pt>
                <c:pt idx="9">
                  <c:v>140</c:v>
                </c:pt>
                <c:pt idx="12">
                  <c:v>141</c:v>
                </c:pt>
              </c:numCache>
            </c:numRef>
          </c:val>
          <c:extLst>
            <c:ext xmlns:c16="http://schemas.microsoft.com/office/drawing/2014/chart" uri="{C3380CC4-5D6E-409C-BE32-E72D297353CC}">
              <c16:uniqueId val="{00000003-6B12-4F20-A955-96927D33E6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558</c:v>
                </c:pt>
                <c:pt idx="3">
                  <c:v>400</c:v>
                </c:pt>
                <c:pt idx="6">
                  <c:v>391</c:v>
                </c:pt>
                <c:pt idx="9">
                  <c:v>387</c:v>
                </c:pt>
                <c:pt idx="12">
                  <c:v>363</c:v>
                </c:pt>
              </c:numCache>
            </c:numRef>
          </c:val>
          <c:extLst>
            <c:ext xmlns:c16="http://schemas.microsoft.com/office/drawing/2014/chart" uri="{C3380CC4-5D6E-409C-BE32-E72D297353CC}">
              <c16:uniqueId val="{00000004-6B12-4F20-A955-96927D33E6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12-4F20-A955-96927D33E6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12-4F20-A955-96927D33E6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2375</c:v>
                </c:pt>
                <c:pt idx="3">
                  <c:v>2343</c:v>
                </c:pt>
                <c:pt idx="6">
                  <c:v>2159</c:v>
                </c:pt>
                <c:pt idx="9">
                  <c:v>2002</c:v>
                </c:pt>
                <c:pt idx="12">
                  <c:v>1801</c:v>
                </c:pt>
              </c:numCache>
            </c:numRef>
          </c:val>
          <c:extLst>
            <c:ext xmlns:c16="http://schemas.microsoft.com/office/drawing/2014/chart" uri="{C3380CC4-5D6E-409C-BE32-E72D297353CC}">
              <c16:uniqueId val="{00000007-6B12-4F20-A955-96927D33E6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896</c:v>
                </c:pt>
                <c:pt idx="2">
                  <c:v>#N/A</c:v>
                </c:pt>
                <c:pt idx="3">
                  <c:v>#N/A</c:v>
                </c:pt>
                <c:pt idx="4">
                  <c:v>778</c:v>
                </c:pt>
                <c:pt idx="5">
                  <c:v>#N/A</c:v>
                </c:pt>
                <c:pt idx="6">
                  <c:v>#N/A</c:v>
                </c:pt>
                <c:pt idx="7">
                  <c:v>499</c:v>
                </c:pt>
                <c:pt idx="8">
                  <c:v>#N/A</c:v>
                </c:pt>
                <c:pt idx="9">
                  <c:v>#N/A</c:v>
                </c:pt>
                <c:pt idx="10">
                  <c:v>427</c:v>
                </c:pt>
                <c:pt idx="11">
                  <c:v>#N/A</c:v>
                </c:pt>
                <c:pt idx="12">
                  <c:v>#N/A</c:v>
                </c:pt>
                <c:pt idx="13">
                  <c:v>249</c:v>
                </c:pt>
                <c:pt idx="14">
                  <c:v>#N/A</c:v>
                </c:pt>
              </c:numCache>
            </c:numRef>
          </c:val>
          <c:smooth val="0"/>
          <c:extLst>
            <c:ext xmlns:c16="http://schemas.microsoft.com/office/drawing/2014/chart" uri="{C3380CC4-5D6E-409C-BE32-E72D297353CC}">
              <c16:uniqueId val="{00000008-6B12-4F20-A955-96927D33E6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23271</c:v>
                </c:pt>
                <c:pt idx="5">
                  <c:v>23890</c:v>
                </c:pt>
                <c:pt idx="8">
                  <c:v>22824</c:v>
                </c:pt>
                <c:pt idx="11">
                  <c:v>21472</c:v>
                </c:pt>
                <c:pt idx="14">
                  <c:v>20192</c:v>
                </c:pt>
              </c:numCache>
            </c:numRef>
          </c:val>
          <c:extLst>
            <c:ext xmlns:c16="http://schemas.microsoft.com/office/drawing/2014/chart" uri="{C3380CC4-5D6E-409C-BE32-E72D297353CC}">
              <c16:uniqueId val="{00000000-3B71-4CC2-B04B-1ABE137C56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c:v>
                </c:pt>
                <c:pt idx="5">
                  <c:v>3</c:v>
                </c:pt>
                <c:pt idx="8">
                  <c:v>2</c:v>
                </c:pt>
                <c:pt idx="11">
                  <c:v>1</c:v>
                </c:pt>
                <c:pt idx="14">
                  <c:v>0</c:v>
                </c:pt>
              </c:numCache>
            </c:numRef>
          </c:val>
          <c:extLst>
            <c:ext xmlns:c16="http://schemas.microsoft.com/office/drawing/2014/chart" uri="{C3380CC4-5D6E-409C-BE32-E72D297353CC}">
              <c16:uniqueId val="{00000001-3B71-4CC2-B04B-1ABE137C56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6662</c:v>
                </c:pt>
                <c:pt idx="5">
                  <c:v>4798</c:v>
                </c:pt>
                <c:pt idx="8">
                  <c:v>6847</c:v>
                </c:pt>
                <c:pt idx="11">
                  <c:v>6811</c:v>
                </c:pt>
                <c:pt idx="14">
                  <c:v>6971</c:v>
                </c:pt>
              </c:numCache>
            </c:numRef>
          </c:val>
          <c:extLst>
            <c:ext xmlns:c16="http://schemas.microsoft.com/office/drawing/2014/chart" uri="{C3380CC4-5D6E-409C-BE32-E72D297353CC}">
              <c16:uniqueId val="{00000002-3B71-4CC2-B04B-1ABE137C56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71-4CC2-B04B-1ABE137C56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71-4CC2-B04B-1ABE137C56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71-4CC2-B04B-1ABE137C56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2753</c:v>
                </c:pt>
                <c:pt idx="3">
                  <c:v>2822</c:v>
                </c:pt>
                <c:pt idx="6">
                  <c:v>2832</c:v>
                </c:pt>
                <c:pt idx="9">
                  <c:v>2800</c:v>
                </c:pt>
                <c:pt idx="12">
                  <c:v>2844</c:v>
                </c:pt>
              </c:numCache>
            </c:numRef>
          </c:val>
          <c:extLst>
            <c:ext xmlns:c16="http://schemas.microsoft.com/office/drawing/2014/chart" uri="{C3380CC4-5D6E-409C-BE32-E72D297353CC}">
              <c16:uniqueId val="{00000006-3B71-4CC2-B04B-1ABE137C56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1050</c:v>
                </c:pt>
                <c:pt idx="3">
                  <c:v>1036</c:v>
                </c:pt>
                <c:pt idx="6">
                  <c:v>1277</c:v>
                </c:pt>
                <c:pt idx="9">
                  <c:v>1171</c:v>
                </c:pt>
                <c:pt idx="12">
                  <c:v>892</c:v>
                </c:pt>
              </c:numCache>
            </c:numRef>
          </c:val>
          <c:extLst>
            <c:ext xmlns:c16="http://schemas.microsoft.com/office/drawing/2014/chart" uri="{C3380CC4-5D6E-409C-BE32-E72D297353CC}">
              <c16:uniqueId val="{00000007-3B71-4CC2-B04B-1ABE137C56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6600</c:v>
                </c:pt>
                <c:pt idx="3">
                  <c:v>4529</c:v>
                </c:pt>
                <c:pt idx="6">
                  <c:v>4116</c:v>
                </c:pt>
                <c:pt idx="9">
                  <c:v>3780</c:v>
                </c:pt>
                <c:pt idx="12">
                  <c:v>3504</c:v>
                </c:pt>
              </c:numCache>
            </c:numRef>
          </c:val>
          <c:extLst>
            <c:ext xmlns:c16="http://schemas.microsoft.com/office/drawing/2014/chart" uri="{C3380CC4-5D6E-409C-BE32-E72D297353CC}">
              <c16:uniqueId val="{00000008-3B71-4CC2-B04B-1ABE137C56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B71-4CC2-B04B-1ABE137C56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24726</c:v>
                </c:pt>
                <c:pt idx="3">
                  <c:v>22714</c:v>
                </c:pt>
                <c:pt idx="6">
                  <c:v>21509</c:v>
                </c:pt>
                <c:pt idx="9">
                  <c:v>19568</c:v>
                </c:pt>
                <c:pt idx="12">
                  <c:v>17997</c:v>
                </c:pt>
              </c:numCache>
            </c:numRef>
          </c:val>
          <c:extLst>
            <c:ext xmlns:c16="http://schemas.microsoft.com/office/drawing/2014/chart" uri="{C3380CC4-5D6E-409C-BE32-E72D297353CC}">
              <c16:uniqueId val="{0000000A-3B71-4CC2-B04B-1ABE137C56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5185</c:v>
                </c:pt>
                <c:pt idx="2">
                  <c:v>#N/A</c:v>
                </c:pt>
                <c:pt idx="3">
                  <c:v>#N/A</c:v>
                </c:pt>
                <c:pt idx="4">
                  <c:v>2410</c:v>
                </c:pt>
                <c:pt idx="5">
                  <c:v>#N/A</c:v>
                </c:pt>
                <c:pt idx="6">
                  <c:v>#N/A</c:v>
                </c:pt>
                <c:pt idx="7">
                  <c:v>62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71-4CC2-B04B-1ABE137C56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2315</c:v>
                </c:pt>
                <c:pt idx="1">
                  <c:v>2598</c:v>
                </c:pt>
                <c:pt idx="2">
                  <c:v>2860</c:v>
                </c:pt>
              </c:numCache>
            </c:numRef>
          </c:val>
          <c:extLst>
            <c:ext xmlns:c16="http://schemas.microsoft.com/office/drawing/2014/chart" uri="{C3380CC4-5D6E-409C-BE32-E72D297353CC}">
              <c16:uniqueId val="{00000000-4C87-4485-92EA-253805AD03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542</c:v>
                </c:pt>
                <c:pt idx="1">
                  <c:v>173</c:v>
                </c:pt>
                <c:pt idx="2">
                  <c:v>170</c:v>
                </c:pt>
              </c:numCache>
            </c:numRef>
          </c:val>
          <c:extLst>
            <c:ext xmlns:c16="http://schemas.microsoft.com/office/drawing/2014/chart" uri="{C3380CC4-5D6E-409C-BE32-E72D297353CC}">
              <c16:uniqueId val="{00000001-4C87-4485-92EA-253805AD03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4664</c:v>
                </c:pt>
                <c:pt idx="1">
                  <c:v>4558</c:v>
                </c:pt>
                <c:pt idx="2">
                  <c:v>4370</c:v>
                </c:pt>
              </c:numCache>
            </c:numRef>
          </c:val>
          <c:extLst>
            <c:ext xmlns:c16="http://schemas.microsoft.com/office/drawing/2014/chart" uri="{C3380CC4-5D6E-409C-BE32-E72D297353CC}">
              <c16:uniqueId val="{00000002-4C87-4485-92EA-253805AD03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{F224E95C-7F91-458A-99D7-57E11D8C8F90}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44B-4624-B714-8387E0E9EA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{957509C5-9EC7-4F4E-991F-D37362305B4F}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4B-4624-B714-8387E0E9EA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{2CACE920-77D3-4575-AD82-FB5F4D664829}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4B-4624-B714-8387E0E9EA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{F0B27A51-0BEB-4675-A53B-E6F8621648D1}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4B-4624-B714-8387E0E9EA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{E0AA6691-4929-4198-ACF0-A59FA7C46A5E}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4B-4624-B714-8387E0E9EA0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{8F1CDEAD-91D3-48B6-A47D-0FFEC7E22780}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44B-4624-B714-8387E0E9EA0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{720BA49B-8D43-4238-A4FE-EA05D9D6A454}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44B-4624-B714-8387E0E9EA0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{A8A1D2DC-363F-4A65-A810-9E7BFF2C215C}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44B-4624-B714-8387E0E9EA0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{633353A3-10B8-4113-BDB4-21AA261360B4}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44B-4624-B714-8387E0E9EA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76.099999999999994</c:v>
                </c:pt>
                <c:pt idx="8">
                  <c:v>74.2</c:v>
                </c:pt>
                <c:pt idx="16">
                  <c:v>75.5</c:v>
                </c:pt>
                <c:pt idx="24">
                  <c:v>66.900000000000006</c:v>
                </c:pt>
                <c:pt idx="32">
                  <c:v>68.5</c:v>
                </c:pt>
              </c:numCache>
            </c:numRef>
          </c:xVal>
          <c:yVal>
            <c:numRef>
              <c:f>公会計指標分析・財政指標組合せ分析表!$BP$51:$DC$51</c:f>
              <c:numCache>
                <c:formatCode>#,##0.0;"▲ "#,##0.0</c:formatCode>
                <c:ptCount val="40"/>
                <c:pt idx="0">
                  <c:v>62.6</c:v>
                </c:pt>
                <c:pt idx="8">
                  <c:v>28.4</c:v>
                </c:pt>
                <c:pt idx="16">
                  <c:v>0.6</c:v>
                </c:pt>
              </c:numCache>
            </c:numRef>
          </c:yVal>
          <c:smooth val="0"/>
          <c:extLst>
            <c:ext xmlns:c16="http://schemas.microsoft.com/office/drawing/2014/chart" uri="{C3380CC4-5D6E-409C-BE32-E72D297353CC}">
              <c16:uniqueId val="{00000009-344B-4624-B714-8387E0E9EA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193375896937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{FC766520-52B5-490E-82D9-07519C355A97}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44B-4624-B714-8387E0E9EA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{C8CE0F6B-E54A-46A2-B149-A27341C9F75D}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4B-4624-B714-8387E0E9EA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{BB1BBFA7-079D-4B9D-A58E-C9E92D3A36B8}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4B-4624-B714-8387E0E9EA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{BFC01FB5-5EE6-4F00-A1FA-A3A15DF25FB8}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4B-4624-B714-8387E0E9EA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{26E144EA-3DF4-4B02-9994-000376B051BE}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4B-4624-B714-8387E0E9EA0C}"/>
                </c:ext>
              </c:extLst>
            </c:dLbl>
            <c:dLbl>
              <c:idx val="8"/>
              <c:layout>
                <c:manualLayout>
                  <c:x val="-3.9820307924571384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{0F5C9E8F-808C-4863-B242-CF723101E3AF}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44B-4624-B714-8387E0E9EA0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{EB1D668D-4139-4B9C-988C-EC1B27DD1FBE}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44B-4624-B714-8387E0E9EA0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{D6C8898A-2AE6-42BF-B2F6-FE571F54D70D}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44B-4624-B714-8387E0E9EA0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{D6D567D4-4F1A-4859-8E2A-299398158A28}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44B-4624-B714-8387E0E9EA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62.5</c:v>
                </c:pt>
                <c:pt idx="24">
                  <c:v>64.3</c:v>
                </c:pt>
                <c:pt idx="32">
                  <c:v>64.7</c:v>
                </c:pt>
              </c:numCache>
            </c:numRef>
          </c:xVal>
          <c:yVal>
            <c:numRef>
              <c:f>公会計指標分析・財政指標組合せ分析表!$BP$55:$DC$55</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344B-4624-B714-8387E0E9EA0C}"/>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{B7614EDE-EE77-487D-AEA4-2FCD530ECE38}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0B0-425D-B5BF-7BC47FDE2C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{C06DF482-21D6-4096-BA08-4294108FE565}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B0-425D-B5BF-7BC47FDE2C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{1BC8D514-427D-4732-B9FE-8B8BE8BC4A8A}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B0-425D-B5BF-7BC47FDE2C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{CB7C3A83-30CB-4F13-B6CD-2523E7F0E5C5}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B0-425D-B5BF-7BC47FDE2C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{35D77D00-7BF4-4B16-8741-6974F26577BE}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B0-425D-B5BF-7BC47FDE2C9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{FDBB633B-535A-4F84-AC2F-C1126CC23AC4}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0B0-425D-B5BF-7BC47FDE2C9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{47BE098B-7490-41B0-A1BA-E2A34681C071}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0B0-425D-B5BF-7BC47FDE2C9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{59B1C1F6-C1AE-4598-8C09-0E44DE71592F}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0B0-425D-B5BF-7BC47FDE2C9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{D9879E19-40DB-4296-87EE-46E88803F893}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0B0-425D-B5BF-7BC47FDE2C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10.4</c:v>
                </c:pt>
                <c:pt idx="16">
                  <c:v>8.5</c:v>
                </c:pt>
                <c:pt idx="24">
                  <c:v>6.6</c:v>
                </c:pt>
                <c:pt idx="32">
                  <c:v>4.5</c:v>
                </c:pt>
              </c:numCache>
            </c:numRef>
          </c:xVal>
          <c:yVal>
            <c:numRef>
              <c:f>公会計指標分析・財政指標組合せ分析表!$BP$73:$DC$73</c:f>
              <c:numCache>
                <c:formatCode>#,##0.0;"▲ "#,##0.0</c:formatCode>
                <c:ptCount val="40"/>
                <c:pt idx="0">
                  <c:v>62.6</c:v>
                </c:pt>
                <c:pt idx="8">
                  <c:v>28.4</c:v>
                </c:pt>
                <c:pt idx="16">
                  <c:v>0.6</c:v>
                </c:pt>
              </c:numCache>
            </c:numRef>
          </c:yVal>
          <c:smooth val="0"/>
          <c:extLst>
            <c:ext xmlns:c16="http://schemas.microsoft.com/office/drawing/2014/chart" uri="{C3380CC4-5D6E-409C-BE32-E72D297353CC}">
              <c16:uniqueId val="{00000009-60B0-425D-B5BF-7BC47FDE2C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{0E7AC75F-B815-4E81-BD65-D8E2F9B4161F}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0B0-425D-B5BF-7BC47FDE2C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{5EEE6E8C-6D70-4952-9C1F-7B9D0E86B627}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B0-425D-B5BF-7BC47FDE2C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{5EFC6636-3EFB-4651-B709-EC3F76F29F6B}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B0-425D-B5BF-7BC47FDE2C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{3ACB9AA0-2016-4655-A635-1F8795BBB84A}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B0-425D-B5BF-7BC47FDE2C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{22EFEC7C-F7F2-4E0D-A81F-CCF0E9158EDD}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B0-425D-B5BF-7BC47FDE2C9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{4C02C5A0-7E0F-4001-A71D-738CF49C6F07}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0B0-425D-B5BF-7BC47FDE2C9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{8820D9B3-147D-477C-B44C-D9CBDCB16292}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0B0-425D-B5BF-7BC47FDE2C9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{C0DAC22A-30CF-4180-B6FD-F349E250D7F0}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0B0-425D-B5BF-7BC47FDE2C9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{2B910E1F-493F-4BFC-A582-F780F5BBBF5D}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0B0-425D-B5BF-7BC47FDE2C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60B0-425D-B5BF-7BC47FDE2C98}"/>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大分県杵築市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実質公債費比率は</a:t>
          </a:r>
          <a:r>
            <a:rPr kumimoji="1" lang="en-US" altLang="ja-JP" sz="1300">
              <a:latin typeface="ＭＳ ゴシック" pitchFamily="49" charset="-128"/>
              <a:ea typeface="ＭＳ ゴシック" pitchFamily="49" charset="-128"/>
            </a:rPr>
            <a:t>4.5</a:t>
          </a:r>
          <a:r>
            <a:rPr kumimoji="1" lang="ja-JP" altLang="en-US" sz="1300">
              <a:latin typeface="ＭＳ ゴシック" pitchFamily="49" charset="-128"/>
              <a:ea typeface="ＭＳ ゴシック" pitchFamily="49" charset="-128"/>
            </a:rPr>
            <a:t>％となり、前年度の</a:t>
          </a:r>
          <a:r>
            <a:rPr kumimoji="1" lang="en-US" altLang="ja-JP" sz="1300">
              <a:latin typeface="ＭＳ ゴシック" pitchFamily="49" charset="-128"/>
              <a:ea typeface="ＭＳ ゴシック" pitchFamily="49" charset="-128"/>
            </a:rPr>
            <a:t>6.6</a:t>
          </a:r>
          <a:r>
            <a:rPr kumimoji="1" lang="ja-JP" altLang="en-US" sz="1300">
              <a:latin typeface="ＭＳ ゴシック" pitchFamily="49" charset="-128"/>
              <a:ea typeface="ＭＳ ゴシック" pitchFamily="49" charset="-128"/>
            </a:rPr>
            <a:t>％から</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ポイントの改善となった。</a:t>
          </a:r>
        </a:p>
        <a:p>
          <a:r>
            <a:rPr kumimoji="1" lang="ja-JP" altLang="en-US" sz="1300">
              <a:latin typeface="ＭＳ ゴシック" pitchFamily="49" charset="-128"/>
              <a:ea typeface="ＭＳ ゴシック" pitchFamily="49" charset="-128"/>
            </a:rPr>
            <a:t>　改善の要因としては、令和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年度以降、繰上償還を実施していることや、財政規律ガイドラインにて地方債の発行に限度額を設定していることにより、元利償還金が減少したことが挙げられる。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今後も財政規律ガイドラインに定められた地方債発行限度額の遵守や繰上償還の検討・実施により、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実質公債費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比率の改善に努める。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大分県杵築市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将来負担比率は比率なし（△</a:t>
          </a:r>
          <a:r>
            <a:rPr kumimoji="1" lang="en-US" altLang="ja-JP" sz="1300">
              <a:latin typeface="ＭＳ ゴシック" pitchFamily="49" charset="-128"/>
              <a:ea typeface="ＭＳ ゴシック" pitchFamily="49" charset="-128"/>
            </a:rPr>
            <a:t>22.5</a:t>
          </a:r>
          <a:r>
            <a:rPr kumimoji="1" lang="ja-JP" altLang="en-US" sz="1300">
              <a:latin typeface="ＭＳ ゴシック" pitchFamily="49" charset="-128"/>
              <a:ea typeface="ＭＳ ゴシック" pitchFamily="49" charset="-128"/>
            </a:rPr>
            <a:t>％）となり、前年度△</a:t>
          </a:r>
          <a:r>
            <a:rPr kumimoji="1" lang="en-US" altLang="ja-JP" sz="1300">
              <a:latin typeface="ＭＳ ゴシック" pitchFamily="49" charset="-128"/>
              <a:ea typeface="ＭＳ ゴシック" pitchFamily="49" charset="-128"/>
            </a:rPr>
            <a:t>11.3</a:t>
          </a:r>
          <a:r>
            <a:rPr kumimoji="1" lang="ja-JP" altLang="en-US" sz="1300">
              <a:latin typeface="ＭＳ ゴシック" pitchFamily="49" charset="-128"/>
              <a:ea typeface="ＭＳ ゴシック" pitchFamily="49" charset="-128"/>
            </a:rPr>
            <a:t>％と比較して</a:t>
          </a:r>
          <a:r>
            <a:rPr kumimoji="1" lang="en-US" altLang="ja-JP" sz="1300">
              <a:latin typeface="ＭＳ ゴシック" pitchFamily="49" charset="-128"/>
              <a:ea typeface="ＭＳ ゴシック" pitchFamily="49" charset="-128"/>
            </a:rPr>
            <a:t>11.2</a:t>
          </a:r>
          <a:r>
            <a:rPr kumimoji="1" lang="ja-JP" altLang="en-US" sz="1300">
              <a:latin typeface="ＭＳ ゴシック" pitchFamily="49" charset="-128"/>
              <a:ea typeface="ＭＳ ゴシック" pitchFamily="49" charset="-128"/>
            </a:rPr>
            <a:t>ポイント改善した。</a:t>
          </a:r>
        </a:p>
        <a:p>
          <a:r>
            <a:rPr kumimoji="1" lang="ja-JP" altLang="en-US" sz="1300">
              <a:latin typeface="ＭＳ ゴシック" pitchFamily="49" charset="-128"/>
              <a:ea typeface="ＭＳ ゴシック" pitchFamily="49" charset="-128"/>
            </a:rPr>
            <a:t>　改善の要因としては、令和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年度以降、繰上償還を実施していることや、財政規律ガイドラインにて地方債の発行に限度額を設定していることにより、元利償還金が減少したことが挙げられる。</a:t>
          </a:r>
        </a:p>
        <a:p>
          <a:r>
            <a:rPr kumimoji="1" lang="ja-JP" altLang="en-US" sz="1300">
              <a:latin typeface="ＭＳ ゴシック" pitchFamily="49" charset="-128"/>
              <a:ea typeface="ＭＳ ゴシック" pitchFamily="49" charset="-128"/>
            </a:rPr>
            <a:t>　今後も財政規律ガイドラインに定められた地方債発行限度額の遵守や繰上償還の検討・実施により、将来負担比率の改善に努める。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大分県杵築市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財政調整基金は、取崩しを行わなかったため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千円の増となり、減債基金は、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千円の減となった。その他特定目的基金は、各種事業の財源として地域活力創出基金を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千円、ふるさと杵築応援基金を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81,661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千円活用したことなどにより、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内市町村の平均と比較すると、標準財政規模に対する基金の積立金現在高の割合は上回っており良好であるものの、地方債残高の割合についても上回っており、地方債残高の水準についてはなお改善の余地を残している。今後予想される人件費や公債費、物価高騰に伴う様々な経費の増加等の財政需要に対応できるよう、引き続き基金残高の確保と地方債残高の圧縮を進める必要が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地域活力創出基金　　　　　市民の連携強化及び地域振興を図るため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ふるさと杵築応援基金　　　ふるさと杵築を守り元気づける施策を推進するため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地域活力創出基金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125,558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千円を消防組合負担金や工業団地整備等に充当したため、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ふるさと杵築応援基金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年度のふるさと納税寄附金額は過去最高の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924,938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千円となり、そのうち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462,739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子育て支援事業や企業立地支援事業、特別教育支援員の配置などの事業に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千円を充当したことに</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年度はその他特定目的基金全体としては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千円の減となっており、主な要因としては地域活力創出基金及びふるさと杵築応援基金の取崩額の増によるものである。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については、当市において貴重な財源ではあるが、その収入はあくまでも臨時的なものであるため、寄附金額の増加に繋がる取組みや充当事業の精査といった歳入歳出双方の視点で計画的な運用を実施する必要が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千円に対し、取崩しがなかったため、増となった。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次行財政改革大綱の未来戦略展開プランの目標の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つとして、財政調整基金残高を毎年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億円以上確保することを定めており、今後もその目標達成に取り組むとともに、中長期的に発生が予想される公共・インフラ施設の更新や大型事業に備えた計画的な積立に努める。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年度は取崩額が積立額を若干上回ったため、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今後予想される人件費や公債費、物価高騰に伴う様々な経費の増加等の財政需要に対応できるよう、地方債残高の圧縮を進める必要があり、その備えとして減債基金への積立等に努める。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AC07A6A-33BE-4FF7-8F9D-1D452ED1DE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691F8A3-A43E-4C10-8709-9AF2D152D1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7D12A4C7-43BC-4CD4-8284-2E7A2C703BB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6A65B1EF-640A-4E72-B1FC-5C64AF06650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B2CFB63A-EFDB-4EB8-9B9D-D766511CF0D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B18843F4-95E0-4FCA-AEC7-1DCBDC1B4E2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5AF63E55-D5A4-46C7-ADFB-0EDFD2C36D7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A884AA71-997B-4A34-A78C-A7271D37CAF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9EDB6465-B4F1-4A57-ACF0-2D97A9562D9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4D4AFE37-C959-4A1A-8D1F-11125725EDD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E9FF03DF-1955-4392-8531-819A064D48F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3BCE2FF3-477E-4AD6-ABE7-9BAA65363E1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0523E6C-249A-4898-B902-A579DAD2E6C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E2075BA0-332E-4531-9473-1864DE7F3CB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2DA8A585-BAC3-42D1-8709-F1D858A0BA8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E4B6C3C4-138C-44C2-9837-3B2F5D63C40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27F982BD-B30C-4FA7-A889-F01020F87DD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CE9D9384-AA58-4321-9B42-7F166CABAA4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C1251568-37C0-4A5C-87B7-FE08688F646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3878D1C9-03BC-47E3-8D12-F355C19DD52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4FE02ED0-86F5-4952-93A5-3008D1B730E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3ED3D507-22F7-42A4-883C-F632123CB33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B839211C-CE69-415A-A2A4-63C98EAFA3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8EE5E3C8-699E-467F-8526-F55BF63E8E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6F809090-4497-46CD-87DE-0F52050C0E3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995B8E4D-B276-4B0C-B6B3-DDEF8529E32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CF2D867A-F55C-444C-B922-52889075C0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1C162EAF-2D8C-4E41-BD7E-674C737C08C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F8CC37FC-9F0D-414E-8028-6BDD32540C7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4C74E15D-CCF5-4353-9B12-78D9C7BCD7C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D82BE587-57E3-4C8A-8BF2-762475A1BB9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B5F2B410-786A-4ED1-8B49-CA8404C8F8D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E93356A0-B024-48F7-BF24-BABB97D98E7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E31D1E05-F2DB-439E-98CF-5ADB12A0D60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BFE4829E-4177-42B1-B86C-0B554704ACA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CDD7BD12-61F9-453F-8BC8-612618A5525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5306C3C9-AFB5-41A9-9720-7FAC29C8C63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B040EB45-44BF-44C5-AA11-A960CF93A5B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F52D20DC-8857-4096-BCAD-0CB69CFE19D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68BEFA88-0DBB-48FA-8952-19C1DAF989A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4D689C0E-6F85-45D5-BFC0-81ED409C06B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5DCB9076-AF19-402B-A6D9-4418E5EBCA1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5152DF0-FA66-45B6-A0CF-8A79ABB8C4F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A7FA14F2-D2FB-49DA-9100-D2162FC024F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79D83BEB-08F5-4731-9302-BA519E77A0D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39AD8C53-5203-40A6-9A70-0A2542C7863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73A9D569-2BEF-4861-AF46-46E0083C1F8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1C719C76-B461-4DD0-BA72-59709D4A2D4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F0D60420-C92F-4C79-959E-E68896F9487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DB8CF33D-1D6E-4D27-96E6-13A8CD00A24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9BB13378-E0E4-4490-9A2F-6C7B8CDBC2E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有形固定資産減価償却率について、令和５年度は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68.5</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％と、類似団体と比較し</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ポイント、全国平均と比較し</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ポイント高い結果となっており、有形固定資産の老朽化が進んでいることがわかる。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当市では公共施設等総合管理計画にて策定時から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年間で公共施設の延べ床面積を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％削減することを目標としており、今後は住民ニーズの把握に努め、財政状況も考慮しながら、固定資産の効率的な運用と計画的な設備投資により、適正な管理に取り組んでいく</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A09C7A93-FBDD-45CC-B3C2-8655D7842D1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B0CA33E-0215-4FAC-B7FB-EFC1A4E5DDB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74BE862E-F7E0-4DB6-A5B6-06343FA34EF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45465FF4-BEDB-491A-B8DC-62637EB3EEF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857E0EEC-C930-4B14-B8B1-A8C2DEE94AF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9518DDD6-4D3A-47C6-83AA-1C497DFB84D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15E9A426-769F-4CE9-B68A-E4CCF32C51A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1E899E8-88BB-44E1-BEF0-1540DD43FAE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908E21B1-68CB-424D-A0F4-D1FAB36E8D9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277B64DD-47BF-4854-9F81-E7CE43A20A3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8E4B8CC9-C704-415E-B7B4-052E52809B7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31342DE9-16ED-4551-9580-E80E4F3D0F6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67A3582D-19C7-422A-B7E9-666BCEB365B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B930FE4-5561-43BA-BC83-CBCF060A7F3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48D76446-084B-448E-B001-6B7941118F8B}"/>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024B5E0-0335-487A-B4E8-03EB766F4BA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9" name="直線コネクタ 68">
          <a:extLst>
            <a:ext uri="{FF2B5EF4-FFF2-40B4-BE49-F238E27FC236}">
              <a16:creationId xmlns:a16="http://schemas.microsoft.com/office/drawing/2014/main" id="{3FF6D74C-41EA-416A-8057-307EAE64251E}"/>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0" name="有形固定資産減価償却率最小値テキスト">
          <a:extLst>
            <a:ext uri="{FF2B5EF4-FFF2-40B4-BE49-F238E27FC236}">
              <a16:creationId xmlns:a16="http://schemas.microsoft.com/office/drawing/2014/main" id="{5F5077D1-F995-4B27-9EE1-11B992E47BD9}"/>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1" name="直線コネクタ 70">
          <a:extLst>
            <a:ext uri="{FF2B5EF4-FFF2-40B4-BE49-F238E27FC236}">
              <a16:creationId xmlns:a16="http://schemas.microsoft.com/office/drawing/2014/main" id="{AA01B0DB-B747-42F8-9127-EB4C74F332C6}"/>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2" name="有形固定資産減価償却率最大値テキスト">
          <a:extLst>
            <a:ext uri="{FF2B5EF4-FFF2-40B4-BE49-F238E27FC236}">
              <a16:creationId xmlns:a16="http://schemas.microsoft.com/office/drawing/2014/main" id="{9C512359-20AF-4029-90AD-9F8868804708}"/>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3" name="直線コネクタ 72">
          <a:extLst>
            <a:ext uri="{FF2B5EF4-FFF2-40B4-BE49-F238E27FC236}">
              <a16:creationId xmlns:a16="http://schemas.microsoft.com/office/drawing/2014/main" id="{A56DF8CF-D380-4EE3-A972-54CD36E06B5E}"/>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4" name="有形固定資産減価償却率平均値テキスト">
          <a:extLst>
            <a:ext uri="{FF2B5EF4-FFF2-40B4-BE49-F238E27FC236}">
              <a16:creationId xmlns:a16="http://schemas.microsoft.com/office/drawing/2014/main" id="{3DDB8728-A82C-482A-8FC3-9F1983335ABE}"/>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5" name="フローチャート: 判断 74">
          <a:extLst>
            <a:ext uri="{FF2B5EF4-FFF2-40B4-BE49-F238E27FC236}">
              <a16:creationId xmlns:a16="http://schemas.microsoft.com/office/drawing/2014/main" id="{DDA0BCFA-7DCF-46CA-A6B9-996C8D4E88BF}"/>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6" name="フローチャート: 判断 75">
          <a:extLst>
            <a:ext uri="{FF2B5EF4-FFF2-40B4-BE49-F238E27FC236}">
              <a16:creationId xmlns:a16="http://schemas.microsoft.com/office/drawing/2014/main" id="{556AC1F6-360E-449C-A297-A0367456D1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7" name="フローチャート: 判断 76">
          <a:extLst>
            <a:ext uri="{FF2B5EF4-FFF2-40B4-BE49-F238E27FC236}">
              <a16:creationId xmlns:a16="http://schemas.microsoft.com/office/drawing/2014/main" id="{28AC8B1B-5537-4511-998E-E8BC38578D46}"/>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8" name="フローチャート: 判断 77">
          <a:extLst>
            <a:ext uri="{FF2B5EF4-FFF2-40B4-BE49-F238E27FC236}">
              <a16:creationId xmlns:a16="http://schemas.microsoft.com/office/drawing/2014/main" id="{2EB59BD2-848B-4FBD-8373-873C79984F6C}"/>
            </a:ext>
          </a:extLst>
        </xdr:cNvPr>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39688</xdr:rowOff>
    </xdr:from>
    <xdr:to>
      <xdr:col>7</xdr:col>
      <xdr:colOff>187325</xdr:colOff>
      <xdr:row>30</xdr:row>
      <xdr:rowOff>141288</xdr:rowOff>
    </xdr:to>
    <xdr:sp macro="" textlink="">
      <xdr:nvSpPr>
        <xdr:cNvPr id="79" name="フローチャート: 判断 78">
          <a:extLst>
            <a:ext uri="{FF2B5EF4-FFF2-40B4-BE49-F238E27FC236}">
              <a16:creationId xmlns:a16="http://schemas.microsoft.com/office/drawing/2014/main" id="{97026A18-2CB8-4D5B-A76C-84385002294B}"/>
            </a:ext>
          </a:extLst>
        </xdr:cNvPr>
        <xdr:cNvSpPr/>
      </xdr:nvSpPr>
      <xdr:spPr>
        <a:xfrm>
          <a:off x="1714500" y="595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CBF864C-AE70-4E63-8C28-F3AB8C9EDDC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D585B16-E74A-491E-9B54-9287660F6E7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6CF46A3-B194-41A1-9B2C-0D3112E8375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135B09F-C7FF-4424-848D-1EF1FD4BB21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7E2FDB8-D69A-4C54-A1AD-1277C442947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48154</xdr:rowOff>
    </xdr:from>
    <xdr:to>
      <xdr:col>23</xdr:col>
      <xdr:colOff>136525</xdr:colOff>
      <xdr:row>31</xdr:row>
      <xdr:rowOff>149754</xdr:rowOff>
    </xdr:to>
    <xdr:sp macro="" textlink="">
      <xdr:nvSpPr>
        <xdr:cNvPr id="85" name="楕円 84">
          <a:extLst>
            <a:ext uri="{FF2B5EF4-FFF2-40B4-BE49-F238E27FC236}">
              <a16:creationId xmlns:a16="http://schemas.microsoft.com/office/drawing/2014/main" id="{D0F02F46-2241-4B12-BE6D-5FE0EA556E12}"/>
            </a:ext>
          </a:extLst>
        </xdr:cNvPr>
        <xdr:cNvSpPr/>
      </xdr:nvSpPr>
      <xdr:spPr>
        <a:xfrm>
          <a:off x="4711700" y="61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26581</xdr:rowOff>
    </xdr:from>
    <xdr:ext cx="405111" cy="259045"/>
    <xdr:sp macro="" textlink="">
      <xdr:nvSpPr>
        <xdr:cNvPr id="86" name="有形固定資産減価償却率該当値テキスト">
          <a:extLst>
            <a:ext uri="{FF2B5EF4-FFF2-40B4-BE49-F238E27FC236}">
              <a16:creationId xmlns:a16="http://schemas.microsoft.com/office/drawing/2014/main" id="{A4B121CE-4D35-486B-B7C9-F8B60E0794A6}"/>
            </a:ext>
          </a:extLst>
        </xdr:cNvPr>
        <xdr:cNvSpPr txBox="1"/>
      </xdr:nvSpPr>
      <xdr:spPr>
        <a:xfrm>
          <a:off x="4813300" y="6113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19367</xdr:rowOff>
    </xdr:from>
    <xdr:to>
      <xdr:col>19</xdr:col>
      <xdr:colOff>187325</xdr:colOff>
      <xdr:row>31</xdr:row>
      <xdr:rowOff>120967</xdr:rowOff>
    </xdr:to>
    <xdr:sp macro="" textlink="">
      <xdr:nvSpPr>
        <xdr:cNvPr id="87" name="楕円 86">
          <a:extLst>
            <a:ext uri="{FF2B5EF4-FFF2-40B4-BE49-F238E27FC236}">
              <a16:creationId xmlns:a16="http://schemas.microsoft.com/office/drawing/2014/main" id="{090A50E2-1BC2-4988-89F0-A776C7ED7994}"/>
            </a:ext>
          </a:extLst>
        </xdr:cNvPr>
        <xdr:cNvSpPr/>
      </xdr:nvSpPr>
      <xdr:spPr>
        <a:xfrm>
          <a:off x="4000500" y="61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70167</xdr:rowOff>
    </xdr:from>
    <xdr:to>
      <xdr:col>23</xdr:col>
      <xdr:colOff>85725</xdr:colOff>
      <xdr:row>31</xdr:row>
      <xdr:rowOff>98954</xdr:rowOff>
    </xdr:to>
    <xdr:cxnSp macro="">
      <xdr:nvCxnSpPr>
        <xdr:cNvPr id="88" name="直線コネクタ 87">
          <a:extLst>
            <a:ext uri="{FF2B5EF4-FFF2-40B4-BE49-F238E27FC236}">
              <a16:creationId xmlns:a16="http://schemas.microsoft.com/office/drawing/2014/main" id="{6815D760-AA75-435B-9386-A64E6321647E}"/>
            </a:ext>
          </a:extLst>
        </xdr:cNvPr>
        <xdr:cNvCxnSpPr/>
      </xdr:nvCxnSpPr>
      <xdr:spPr>
        <a:xfrm>
          <a:off x="4051300" y="6156642"/>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2646</xdr:rowOff>
    </xdr:from>
    <xdr:to>
      <xdr:col>15</xdr:col>
      <xdr:colOff>187325</xdr:colOff>
      <xdr:row>32</xdr:row>
      <xdr:rowOff>104246</xdr:rowOff>
    </xdr:to>
    <xdr:sp macro="" textlink="">
      <xdr:nvSpPr>
        <xdr:cNvPr id="89" name="楕円 88">
          <a:extLst>
            <a:ext uri="{FF2B5EF4-FFF2-40B4-BE49-F238E27FC236}">
              <a16:creationId xmlns:a16="http://schemas.microsoft.com/office/drawing/2014/main" id="{DCD1BEC2-7AF6-4A10-A159-5B5501B6AA3F}"/>
            </a:ext>
          </a:extLst>
        </xdr:cNvPr>
        <xdr:cNvSpPr/>
      </xdr:nvSpPr>
      <xdr:spPr>
        <a:xfrm>
          <a:off x="32385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70167</xdr:rowOff>
    </xdr:from>
    <xdr:to>
      <xdr:col>19</xdr:col>
      <xdr:colOff>136525</xdr:colOff>
      <xdr:row>32</xdr:row>
      <xdr:rowOff>53446</xdr:rowOff>
    </xdr:to>
    <xdr:cxnSp macro="">
      <xdr:nvCxnSpPr>
        <xdr:cNvPr id="90" name="直線コネクタ 89">
          <a:extLst>
            <a:ext uri="{FF2B5EF4-FFF2-40B4-BE49-F238E27FC236}">
              <a16:creationId xmlns:a16="http://schemas.microsoft.com/office/drawing/2014/main" id="{58D08E89-0F90-466A-9047-968A2AD1C419}"/>
            </a:ext>
          </a:extLst>
        </xdr:cNvPr>
        <xdr:cNvCxnSpPr/>
      </xdr:nvCxnSpPr>
      <xdr:spPr>
        <a:xfrm flipV="1">
          <a:off x="3289300" y="6156642"/>
          <a:ext cx="762000" cy="15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150707</xdr:rowOff>
    </xdr:from>
    <xdr:to>
      <xdr:col>11</xdr:col>
      <xdr:colOff>187325</xdr:colOff>
      <xdr:row>32</xdr:row>
      <xdr:rowOff>80857</xdr:rowOff>
    </xdr:to>
    <xdr:sp macro="" textlink="">
      <xdr:nvSpPr>
        <xdr:cNvPr id="91" name="楕円 90">
          <a:extLst>
            <a:ext uri="{FF2B5EF4-FFF2-40B4-BE49-F238E27FC236}">
              <a16:creationId xmlns:a16="http://schemas.microsoft.com/office/drawing/2014/main" id="{A26F901E-38EB-4EB0-8120-C0E901877669}"/>
            </a:ext>
          </a:extLst>
        </xdr:cNvPr>
        <xdr:cNvSpPr/>
      </xdr:nvSpPr>
      <xdr:spPr>
        <a:xfrm>
          <a:off x="2476500" y="62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30057</xdr:rowOff>
    </xdr:from>
    <xdr:to>
      <xdr:col>15</xdr:col>
      <xdr:colOff>136525</xdr:colOff>
      <xdr:row>32</xdr:row>
      <xdr:rowOff>53446</xdr:rowOff>
    </xdr:to>
    <xdr:cxnSp macro="">
      <xdr:nvCxnSpPr>
        <xdr:cNvPr id="92" name="直線コネクタ 91">
          <a:extLst>
            <a:ext uri="{FF2B5EF4-FFF2-40B4-BE49-F238E27FC236}">
              <a16:creationId xmlns:a16="http://schemas.microsoft.com/office/drawing/2014/main" id="{3F6C994D-3050-4977-B247-10B62A4D00B6}"/>
            </a:ext>
          </a:extLst>
        </xdr:cNvPr>
        <xdr:cNvCxnSpPr/>
      </xdr:nvCxnSpPr>
      <xdr:spPr>
        <a:xfrm>
          <a:off x="2527300" y="6287982"/>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13441</xdr:rowOff>
    </xdr:from>
    <xdr:to>
      <xdr:col>7</xdr:col>
      <xdr:colOff>187325</xdr:colOff>
      <xdr:row>32</xdr:row>
      <xdr:rowOff>115041</xdr:rowOff>
    </xdr:to>
    <xdr:sp macro="" textlink="">
      <xdr:nvSpPr>
        <xdr:cNvPr id="93" name="楕円 92">
          <a:extLst>
            <a:ext uri="{FF2B5EF4-FFF2-40B4-BE49-F238E27FC236}">
              <a16:creationId xmlns:a16="http://schemas.microsoft.com/office/drawing/2014/main" id="{0B2D6C37-9212-4047-8805-0A8C234B307E}"/>
            </a:ext>
          </a:extLst>
        </xdr:cNvPr>
        <xdr:cNvSpPr/>
      </xdr:nvSpPr>
      <xdr:spPr>
        <a:xfrm>
          <a:off x="1714500" y="62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30057</xdr:rowOff>
    </xdr:from>
    <xdr:to>
      <xdr:col>11</xdr:col>
      <xdr:colOff>136525</xdr:colOff>
      <xdr:row>32</xdr:row>
      <xdr:rowOff>64241</xdr:rowOff>
    </xdr:to>
    <xdr:cxnSp macro="">
      <xdr:nvCxnSpPr>
        <xdr:cNvPr id="94" name="直線コネクタ 93">
          <a:extLst>
            <a:ext uri="{FF2B5EF4-FFF2-40B4-BE49-F238E27FC236}">
              <a16:creationId xmlns:a16="http://schemas.microsoft.com/office/drawing/2014/main" id="{4B238169-A488-448B-B50B-445A596A2561}"/>
            </a:ext>
          </a:extLst>
        </xdr:cNvPr>
        <xdr:cNvCxnSpPr/>
      </xdr:nvCxnSpPr>
      <xdr:spPr>
        <a:xfrm flipV="1">
          <a:off x="1765300" y="6287982"/>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5" name="n_1aveValue有形固定資産減価償却率">
          <a:extLst>
            <a:ext uri="{FF2B5EF4-FFF2-40B4-BE49-F238E27FC236}">
              <a16:creationId xmlns:a16="http://schemas.microsoft.com/office/drawing/2014/main" id="{BDACD752-3FD7-4AA2-9E11-0A3FAB486D88}"/>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6" name="n_2aveValue有形固定資産減価償却率">
          <a:extLst>
            <a:ext uri="{FF2B5EF4-FFF2-40B4-BE49-F238E27FC236}">
              <a16:creationId xmlns:a16="http://schemas.microsoft.com/office/drawing/2014/main" id="{82DE75DC-6E2F-48B1-9176-2786BFD6A799}"/>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97" name="n_3aveValue有形固定資産減価償却率">
          <a:extLst>
            <a:ext uri="{FF2B5EF4-FFF2-40B4-BE49-F238E27FC236}">
              <a16:creationId xmlns:a16="http://schemas.microsoft.com/office/drawing/2014/main" id="{26E55141-E601-4FC5-A144-933870DF4381}"/>
            </a:ext>
          </a:extLst>
        </xdr:cNvPr>
        <xdr:cNvSpPr txBox="1"/>
      </xdr:nvSpPr>
      <xdr:spPr>
        <a:xfrm>
          <a:off x="2324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157815</xdr:rowOff>
    </xdr:from>
    <xdr:ext cx="405111" cy="259045"/>
    <xdr:sp macro="" textlink="">
      <xdr:nvSpPr>
        <xdr:cNvPr id="98" name="n_4aveValue有形固定資産減価償却率">
          <a:extLst>
            <a:ext uri="{FF2B5EF4-FFF2-40B4-BE49-F238E27FC236}">
              <a16:creationId xmlns:a16="http://schemas.microsoft.com/office/drawing/2014/main" id="{29548975-50EB-4050-BD1F-174F9BBD93B7}"/>
            </a:ext>
          </a:extLst>
        </xdr:cNvPr>
        <xdr:cNvSpPr txBox="1"/>
      </xdr:nvSpPr>
      <xdr:spPr>
        <a:xfrm>
          <a:off x="1562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112094</xdr:rowOff>
    </xdr:from>
    <xdr:ext cx="405111" cy="259045"/>
    <xdr:sp macro="" textlink="">
      <xdr:nvSpPr>
        <xdr:cNvPr id="99" name="n_1mainValue有形固定資産減価償却率">
          <a:extLst>
            <a:ext uri="{FF2B5EF4-FFF2-40B4-BE49-F238E27FC236}">
              <a16:creationId xmlns:a16="http://schemas.microsoft.com/office/drawing/2014/main" id="{BB9A7A09-0AA2-4840-8828-92EBB48C4F33}"/>
            </a:ext>
          </a:extLst>
        </xdr:cNvPr>
        <xdr:cNvSpPr txBox="1"/>
      </xdr:nvSpPr>
      <xdr:spPr>
        <a:xfrm>
          <a:off x="3836044" y="619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95373</xdr:rowOff>
    </xdr:from>
    <xdr:ext cx="405111" cy="259045"/>
    <xdr:sp macro="" textlink="">
      <xdr:nvSpPr>
        <xdr:cNvPr id="100" name="n_2mainValue有形固定資産減価償却率">
          <a:extLst>
            <a:ext uri="{FF2B5EF4-FFF2-40B4-BE49-F238E27FC236}">
              <a16:creationId xmlns:a16="http://schemas.microsoft.com/office/drawing/2014/main" id="{E60D1A32-2F2B-4357-AD51-436B3FC027F3}"/>
            </a:ext>
          </a:extLst>
        </xdr:cNvPr>
        <xdr:cNvSpPr txBox="1"/>
      </xdr:nvSpPr>
      <xdr:spPr>
        <a:xfrm>
          <a:off x="3086744" y="6353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71984</xdr:rowOff>
    </xdr:from>
    <xdr:ext cx="405111" cy="259045"/>
    <xdr:sp macro="" textlink="">
      <xdr:nvSpPr>
        <xdr:cNvPr id="101" name="n_3mainValue有形固定資産減価償却率">
          <a:extLst>
            <a:ext uri="{FF2B5EF4-FFF2-40B4-BE49-F238E27FC236}">
              <a16:creationId xmlns:a16="http://schemas.microsoft.com/office/drawing/2014/main" id="{7B563D27-C929-4A24-A6EE-31D8D5C31E37}"/>
            </a:ext>
          </a:extLst>
        </xdr:cNvPr>
        <xdr:cNvSpPr txBox="1"/>
      </xdr:nvSpPr>
      <xdr:spPr>
        <a:xfrm>
          <a:off x="2324744" y="632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106168</xdr:rowOff>
    </xdr:from>
    <xdr:ext cx="405111" cy="259045"/>
    <xdr:sp macro="" textlink="">
      <xdr:nvSpPr>
        <xdr:cNvPr id="102" name="n_4mainValue有形固定資産減価償却率">
          <a:extLst>
            <a:ext uri="{FF2B5EF4-FFF2-40B4-BE49-F238E27FC236}">
              <a16:creationId xmlns:a16="http://schemas.microsoft.com/office/drawing/2014/main" id="{FD9853BB-FA4F-4CBA-8A46-51A7C3ECCE0E}"/>
            </a:ext>
          </a:extLst>
        </xdr:cNvPr>
        <xdr:cNvSpPr txBox="1"/>
      </xdr:nvSpPr>
      <xdr:spPr>
        <a:xfrm>
          <a:off x="1562744" y="636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8B967A12-12AD-414F-AC61-B365C929214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5E72FD59-3294-4D1D-8354-A575EB073C8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10109F2D-741C-4223-99A3-B9673B7F73E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9DFF76D-EC75-40B8-846F-59E05FC8EE5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F8B6EE6D-5B16-4C0F-9DFC-4EC1DB08480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AC41A887-999D-4652-97C3-CF81CB21238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53EFC89-1C42-46B9-AB71-3DF902350ED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2C25DB23-CF29-4AC9-A0D4-638BC782122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20D0400-CDB6-4BF1-A296-41BC8E10A5A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7C457C0-B47D-4FBA-B6DF-EC9AC878162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52A0B016-C5C1-44C3-BFE5-7F94CA2D52F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337D0DA7-B42D-470A-9498-003D8391567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BC1C53DE-0264-4A5E-BFF0-971192560A8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、類似団体と同水準を維持している。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しかしながら、全国・大分県平均と比較すると高い傾向にあることから、今後も引き続き繰上償還の実施や公共事業の適正化による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計画的な地方債の発行を実施し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、財政の健全化に努める必要がある。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CB5B7FD0-D940-4536-8113-29035330FC6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29C309E8-5F4B-495D-936A-AB49E6B8EEE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E7D77475-0148-4717-B7C2-2B3C5352DF6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A8045C2-73ED-4A9C-9194-5EDF6BCF837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60E0DE32-A228-4106-A346-8ED8D024E63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D6E2720-F580-4E4A-9842-8B1EFD7E375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4FD351FF-79E7-4441-8200-76016D3B2C2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C6DDC67A-B465-4B28-8D54-097227146CF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FB7BD958-05C5-4EB5-8325-5AB5E2F9ECF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17A024A8-792B-425F-98D6-B6BDD790218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EEAE86D8-E6E3-4693-9523-46A4B0A6431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1F0EC342-A5B7-4AC6-9603-7BD3CAC8E8A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7B65644C-EF68-4B39-92E5-14F821CD7D6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BBA51C2E-F6C3-44CC-B70E-11547F20DA1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5C2DB871-5F28-45BC-A07C-67B68EB6A82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1" name="直線コネクタ 130">
          <a:extLst>
            <a:ext uri="{FF2B5EF4-FFF2-40B4-BE49-F238E27FC236}">
              <a16:creationId xmlns:a16="http://schemas.microsoft.com/office/drawing/2014/main" id="{DD8F8438-CA71-486C-B461-1AE991B1C079}"/>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2" name="債務償還比率最小値テキスト">
          <a:extLst>
            <a:ext uri="{FF2B5EF4-FFF2-40B4-BE49-F238E27FC236}">
              <a16:creationId xmlns:a16="http://schemas.microsoft.com/office/drawing/2014/main" id="{FF6934B7-047C-46C2-917D-A4F72A208F43}"/>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3" name="直線コネクタ 132">
          <a:extLst>
            <a:ext uri="{FF2B5EF4-FFF2-40B4-BE49-F238E27FC236}">
              <a16:creationId xmlns:a16="http://schemas.microsoft.com/office/drawing/2014/main" id="{DADEBC75-C0B4-4D3E-B5F8-BFF9E9220BDE}"/>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556019AB-4B38-458D-B5B4-EF01A3EC70C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58FA02D8-4521-4E66-AA0D-2BA0864AC56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6" name="債務償還比率平均値テキスト">
          <a:extLst>
            <a:ext uri="{FF2B5EF4-FFF2-40B4-BE49-F238E27FC236}">
              <a16:creationId xmlns:a16="http://schemas.microsoft.com/office/drawing/2014/main" id="{E31E9875-F759-4DC1-8876-DC41F4C0018E}"/>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7" name="フローチャート: 判断 136">
          <a:extLst>
            <a:ext uri="{FF2B5EF4-FFF2-40B4-BE49-F238E27FC236}">
              <a16:creationId xmlns:a16="http://schemas.microsoft.com/office/drawing/2014/main" id="{AF253831-F89E-4E0D-AB6C-3739FE1C99BE}"/>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8" name="フローチャート: 判断 137">
          <a:extLst>
            <a:ext uri="{FF2B5EF4-FFF2-40B4-BE49-F238E27FC236}">
              <a16:creationId xmlns:a16="http://schemas.microsoft.com/office/drawing/2014/main" id="{1F3DE78E-6200-40CE-ADEC-77C13B143BFB}"/>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9" name="フローチャート: 判断 138">
          <a:extLst>
            <a:ext uri="{FF2B5EF4-FFF2-40B4-BE49-F238E27FC236}">
              <a16:creationId xmlns:a16="http://schemas.microsoft.com/office/drawing/2014/main" id="{B2D88CB7-92AA-47A8-BA95-E165514F51E2}"/>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42806</xdr:rowOff>
    </xdr:from>
    <xdr:to>
      <xdr:col>64</xdr:col>
      <xdr:colOff>123825</xdr:colOff>
      <xdr:row>30</xdr:row>
      <xdr:rowOff>144406</xdr:rowOff>
    </xdr:to>
    <xdr:sp macro="" textlink="">
      <xdr:nvSpPr>
        <xdr:cNvPr id="140" name="フローチャート: 判断 139">
          <a:extLst>
            <a:ext uri="{FF2B5EF4-FFF2-40B4-BE49-F238E27FC236}">
              <a16:creationId xmlns:a16="http://schemas.microsoft.com/office/drawing/2014/main" id="{91DE5EB1-F1E2-4219-BCBA-1121C5D25525}"/>
            </a:ext>
          </a:extLst>
        </xdr:cNvPr>
        <xdr:cNvSpPr/>
      </xdr:nvSpPr>
      <xdr:spPr>
        <a:xfrm>
          <a:off x="12509500" y="59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75431</xdr:rowOff>
    </xdr:from>
    <xdr:to>
      <xdr:col>60</xdr:col>
      <xdr:colOff>123825</xdr:colOff>
      <xdr:row>31</xdr:row>
      <xdr:rowOff>5581</xdr:rowOff>
    </xdr:to>
    <xdr:sp macro="" textlink="">
      <xdr:nvSpPr>
        <xdr:cNvPr id="141" name="フローチャート: 判断 140">
          <a:extLst>
            <a:ext uri="{FF2B5EF4-FFF2-40B4-BE49-F238E27FC236}">
              <a16:creationId xmlns:a16="http://schemas.microsoft.com/office/drawing/2014/main" id="{A7F470B1-727F-4233-9557-9BF9F95B8872}"/>
            </a:ext>
          </a:extLst>
        </xdr:cNvPr>
        <xdr:cNvSpPr/>
      </xdr:nvSpPr>
      <xdr:spPr>
        <a:xfrm>
          <a:off x="117475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DA874F7-0116-41A6-8B74-B68019EBB03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748CF3C-AFC2-40CD-94D9-AFFE6F0EC48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0E37CAD-3864-4097-8B9D-D30D6B0BA76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6CCB80F-4C75-4C46-BE51-825861F5242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980A7E9-B511-4107-8537-FF8C8978474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7183</xdr:rowOff>
    </xdr:from>
    <xdr:to>
      <xdr:col>76</xdr:col>
      <xdr:colOff>73025</xdr:colOff>
      <xdr:row>30</xdr:row>
      <xdr:rowOff>108783</xdr:rowOff>
    </xdr:to>
    <xdr:sp macro="" textlink="">
      <xdr:nvSpPr>
        <xdr:cNvPr id="147" name="楕円 146">
          <a:extLst>
            <a:ext uri="{FF2B5EF4-FFF2-40B4-BE49-F238E27FC236}">
              <a16:creationId xmlns:a16="http://schemas.microsoft.com/office/drawing/2014/main" id="{90EA481D-1A68-4541-AF8C-E2719528C1B0}"/>
            </a:ext>
          </a:extLst>
        </xdr:cNvPr>
        <xdr:cNvSpPr/>
      </xdr:nvSpPr>
      <xdr:spPr>
        <a:xfrm>
          <a:off x="14744700" y="592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157060</xdr:rowOff>
    </xdr:from>
    <xdr:ext cx="469744" cy="259045"/>
    <xdr:sp macro="" textlink="">
      <xdr:nvSpPr>
        <xdr:cNvPr id="148" name="債務償還比率該当値テキスト">
          <a:extLst>
            <a:ext uri="{FF2B5EF4-FFF2-40B4-BE49-F238E27FC236}">
              <a16:creationId xmlns:a16="http://schemas.microsoft.com/office/drawing/2014/main" id="{407F096E-854F-45A6-8A6D-61216E81CE0B}"/>
            </a:ext>
          </a:extLst>
        </xdr:cNvPr>
        <xdr:cNvSpPr txBox="1"/>
      </xdr:nvSpPr>
      <xdr:spPr>
        <a:xfrm>
          <a:off x="14846300" y="59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76630</xdr:rowOff>
    </xdr:from>
    <xdr:to>
      <xdr:col>72</xdr:col>
      <xdr:colOff>123825</xdr:colOff>
      <xdr:row>31</xdr:row>
      <xdr:rowOff>6780</xdr:rowOff>
    </xdr:to>
    <xdr:sp macro="" textlink="">
      <xdr:nvSpPr>
        <xdr:cNvPr id="149" name="楕円 148">
          <a:extLst>
            <a:ext uri="{FF2B5EF4-FFF2-40B4-BE49-F238E27FC236}">
              <a16:creationId xmlns:a16="http://schemas.microsoft.com/office/drawing/2014/main" id="{BB38217E-87EC-46DA-92D2-FBEBCC90B5C6}"/>
            </a:ext>
          </a:extLst>
        </xdr:cNvPr>
        <xdr:cNvSpPr/>
      </xdr:nvSpPr>
      <xdr:spPr>
        <a:xfrm>
          <a:off x="14033500" y="59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57983</xdr:rowOff>
    </xdr:from>
    <xdr:to>
      <xdr:col>76</xdr:col>
      <xdr:colOff>22225</xdr:colOff>
      <xdr:row>30</xdr:row>
      <xdr:rowOff>127430</xdr:rowOff>
    </xdr:to>
    <xdr:cxnSp macro="">
      <xdr:nvCxnSpPr>
        <xdr:cNvPr id="150" name="直線コネクタ 149">
          <a:extLst>
            <a:ext uri="{FF2B5EF4-FFF2-40B4-BE49-F238E27FC236}">
              <a16:creationId xmlns:a16="http://schemas.microsoft.com/office/drawing/2014/main" id="{4E362E86-818C-40ED-8A5A-2B1C2BB668CC}"/>
            </a:ext>
          </a:extLst>
        </xdr:cNvPr>
        <xdr:cNvCxnSpPr/>
      </xdr:nvCxnSpPr>
      <xdr:spPr>
        <a:xfrm flipV="1">
          <a:off x="14084300" y="5973008"/>
          <a:ext cx="711200" cy="6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169037</xdr:rowOff>
    </xdr:from>
    <xdr:to>
      <xdr:col>68</xdr:col>
      <xdr:colOff>123825</xdr:colOff>
      <xdr:row>30</xdr:row>
      <xdr:rowOff>99187</xdr:rowOff>
    </xdr:to>
    <xdr:sp macro="" textlink="">
      <xdr:nvSpPr>
        <xdr:cNvPr id="151" name="楕円 150">
          <a:extLst>
            <a:ext uri="{FF2B5EF4-FFF2-40B4-BE49-F238E27FC236}">
              <a16:creationId xmlns:a16="http://schemas.microsoft.com/office/drawing/2014/main" id="{8C05E4C1-2B03-417B-A69B-14C51B167D37}"/>
            </a:ext>
          </a:extLst>
        </xdr:cNvPr>
        <xdr:cNvSpPr/>
      </xdr:nvSpPr>
      <xdr:spPr>
        <a:xfrm>
          <a:off x="13271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48387</xdr:rowOff>
    </xdr:from>
    <xdr:to>
      <xdr:col>72</xdr:col>
      <xdr:colOff>73025</xdr:colOff>
      <xdr:row>30</xdr:row>
      <xdr:rowOff>127430</xdr:rowOff>
    </xdr:to>
    <xdr:cxnSp macro="">
      <xdr:nvCxnSpPr>
        <xdr:cNvPr id="152" name="直線コネクタ 151">
          <a:extLst>
            <a:ext uri="{FF2B5EF4-FFF2-40B4-BE49-F238E27FC236}">
              <a16:creationId xmlns:a16="http://schemas.microsoft.com/office/drawing/2014/main" id="{7DF28728-64FA-4642-8948-15EAB8E84989}"/>
            </a:ext>
          </a:extLst>
        </xdr:cNvPr>
        <xdr:cNvCxnSpPr/>
      </xdr:nvCxnSpPr>
      <xdr:spPr>
        <a:xfrm>
          <a:off x="13322300" y="5963412"/>
          <a:ext cx="762000" cy="7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111005</xdr:rowOff>
    </xdr:from>
    <xdr:to>
      <xdr:col>64</xdr:col>
      <xdr:colOff>123825</xdr:colOff>
      <xdr:row>32</xdr:row>
      <xdr:rowOff>41155</xdr:rowOff>
    </xdr:to>
    <xdr:sp macro="" textlink="">
      <xdr:nvSpPr>
        <xdr:cNvPr id="153" name="楕円 152">
          <a:extLst>
            <a:ext uri="{FF2B5EF4-FFF2-40B4-BE49-F238E27FC236}">
              <a16:creationId xmlns:a16="http://schemas.microsoft.com/office/drawing/2014/main" id="{7D7366F5-F8D7-495A-82C9-35F026DA0EEB}"/>
            </a:ext>
          </a:extLst>
        </xdr:cNvPr>
        <xdr:cNvSpPr/>
      </xdr:nvSpPr>
      <xdr:spPr>
        <a:xfrm>
          <a:off x="12509500" y="61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48387</xdr:rowOff>
    </xdr:from>
    <xdr:to>
      <xdr:col>68</xdr:col>
      <xdr:colOff>73025</xdr:colOff>
      <xdr:row>31</xdr:row>
      <xdr:rowOff>161805</xdr:rowOff>
    </xdr:to>
    <xdr:cxnSp macro="">
      <xdr:nvCxnSpPr>
        <xdr:cNvPr id="154" name="直線コネクタ 153">
          <a:extLst>
            <a:ext uri="{FF2B5EF4-FFF2-40B4-BE49-F238E27FC236}">
              <a16:creationId xmlns:a16="http://schemas.microsoft.com/office/drawing/2014/main" id="{0D44DAAC-F54B-41AA-9E1F-BB9CFA81DAE8}"/>
            </a:ext>
          </a:extLst>
        </xdr:cNvPr>
        <xdr:cNvCxnSpPr/>
      </xdr:nvCxnSpPr>
      <xdr:spPr>
        <a:xfrm flipV="1">
          <a:off x="12560300" y="5963412"/>
          <a:ext cx="762000" cy="28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42418</xdr:rowOff>
    </xdr:from>
    <xdr:to>
      <xdr:col>60</xdr:col>
      <xdr:colOff>123825</xdr:colOff>
      <xdr:row>33</xdr:row>
      <xdr:rowOff>144018</xdr:rowOff>
    </xdr:to>
    <xdr:sp macro="" textlink="">
      <xdr:nvSpPr>
        <xdr:cNvPr id="155" name="楕円 154">
          <a:extLst>
            <a:ext uri="{FF2B5EF4-FFF2-40B4-BE49-F238E27FC236}">
              <a16:creationId xmlns:a16="http://schemas.microsoft.com/office/drawing/2014/main" id="{1FE99895-D84F-4A55-9E78-1693CECE0D72}"/>
            </a:ext>
          </a:extLst>
        </xdr:cNvPr>
        <xdr:cNvSpPr/>
      </xdr:nvSpPr>
      <xdr:spPr>
        <a:xfrm>
          <a:off x="11747500" y="64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161805</xdr:rowOff>
    </xdr:from>
    <xdr:to>
      <xdr:col>64</xdr:col>
      <xdr:colOff>73025</xdr:colOff>
      <xdr:row>33</xdr:row>
      <xdr:rowOff>93218</xdr:rowOff>
    </xdr:to>
    <xdr:cxnSp macro="">
      <xdr:nvCxnSpPr>
        <xdr:cNvPr id="156" name="直線コネクタ 155">
          <a:extLst>
            <a:ext uri="{FF2B5EF4-FFF2-40B4-BE49-F238E27FC236}">
              <a16:creationId xmlns:a16="http://schemas.microsoft.com/office/drawing/2014/main" id="{2E89E2A6-780A-45A2-8494-4778505FB482}"/>
            </a:ext>
          </a:extLst>
        </xdr:cNvPr>
        <xdr:cNvCxnSpPr/>
      </xdr:nvCxnSpPr>
      <xdr:spPr>
        <a:xfrm flipV="1">
          <a:off x="11798300" y="6248280"/>
          <a:ext cx="762000" cy="27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7" name="n_1aveValue債務償還比率">
          <a:extLst>
            <a:ext uri="{FF2B5EF4-FFF2-40B4-BE49-F238E27FC236}">
              <a16:creationId xmlns:a16="http://schemas.microsoft.com/office/drawing/2014/main" id="{587401D1-093D-4A52-A05B-8EC85CDC8C7F}"/>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8" name="n_2aveValue債務償還比率">
          <a:extLst>
            <a:ext uri="{FF2B5EF4-FFF2-40B4-BE49-F238E27FC236}">
              <a16:creationId xmlns:a16="http://schemas.microsoft.com/office/drawing/2014/main" id="{CFA56256-EB52-4219-996A-AE1F18CD9AD9}"/>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160933</xdr:rowOff>
    </xdr:from>
    <xdr:ext cx="469744" cy="259045"/>
    <xdr:sp macro="" textlink="">
      <xdr:nvSpPr>
        <xdr:cNvPr id="159" name="n_3aveValue債務償還比率">
          <a:extLst>
            <a:ext uri="{FF2B5EF4-FFF2-40B4-BE49-F238E27FC236}">
              <a16:creationId xmlns:a16="http://schemas.microsoft.com/office/drawing/2014/main" id="{1CD693CA-66F6-43A5-A961-E5A79D260F68}"/>
            </a:ext>
          </a:extLst>
        </xdr:cNvPr>
        <xdr:cNvSpPr txBox="1"/>
      </xdr:nvSpPr>
      <xdr:spPr>
        <a:xfrm>
          <a:off x="12325427" y="573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22108</xdr:rowOff>
    </xdr:from>
    <xdr:ext cx="469744" cy="259045"/>
    <xdr:sp macro="" textlink="">
      <xdr:nvSpPr>
        <xdr:cNvPr id="160" name="n_4aveValue債務償還比率">
          <a:extLst>
            <a:ext uri="{FF2B5EF4-FFF2-40B4-BE49-F238E27FC236}">
              <a16:creationId xmlns:a16="http://schemas.microsoft.com/office/drawing/2014/main" id="{A9FCB79C-5E6C-478C-8700-55C222013B00}"/>
            </a:ext>
          </a:extLst>
        </xdr:cNvPr>
        <xdr:cNvSpPr txBox="1"/>
      </xdr:nvSpPr>
      <xdr:spPr>
        <a:xfrm>
          <a:off x="11563427" y="576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169357</xdr:rowOff>
    </xdr:from>
    <xdr:ext cx="469744" cy="259045"/>
    <xdr:sp macro="" textlink="">
      <xdr:nvSpPr>
        <xdr:cNvPr id="161" name="n_1mainValue債務償還比率">
          <a:extLst>
            <a:ext uri="{FF2B5EF4-FFF2-40B4-BE49-F238E27FC236}">
              <a16:creationId xmlns:a16="http://schemas.microsoft.com/office/drawing/2014/main" id="{2490A505-C93C-4652-83ED-B94C78AC0B76}"/>
            </a:ext>
          </a:extLst>
        </xdr:cNvPr>
        <xdr:cNvSpPr txBox="1"/>
      </xdr:nvSpPr>
      <xdr:spPr>
        <a:xfrm>
          <a:off x="13836727" y="608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90314</xdr:rowOff>
    </xdr:from>
    <xdr:ext cx="469744" cy="259045"/>
    <xdr:sp macro="" textlink="">
      <xdr:nvSpPr>
        <xdr:cNvPr id="162" name="n_2mainValue債務償還比率">
          <a:extLst>
            <a:ext uri="{FF2B5EF4-FFF2-40B4-BE49-F238E27FC236}">
              <a16:creationId xmlns:a16="http://schemas.microsoft.com/office/drawing/2014/main" id="{3EEE1F4E-8B47-4349-AC0E-39229821246F}"/>
            </a:ext>
          </a:extLst>
        </xdr:cNvPr>
        <xdr:cNvSpPr txBox="1"/>
      </xdr:nvSpPr>
      <xdr:spPr>
        <a:xfrm>
          <a:off x="13087427"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32282</xdr:rowOff>
    </xdr:from>
    <xdr:ext cx="469744" cy="259045"/>
    <xdr:sp macro="" textlink="">
      <xdr:nvSpPr>
        <xdr:cNvPr id="163" name="n_3mainValue債務償還比率">
          <a:extLst>
            <a:ext uri="{FF2B5EF4-FFF2-40B4-BE49-F238E27FC236}">
              <a16:creationId xmlns:a16="http://schemas.microsoft.com/office/drawing/2014/main" id="{E168E9E3-ED1A-46CA-AD42-13D1039E793F}"/>
            </a:ext>
          </a:extLst>
        </xdr:cNvPr>
        <xdr:cNvSpPr txBox="1"/>
      </xdr:nvSpPr>
      <xdr:spPr>
        <a:xfrm>
          <a:off x="12325427" y="629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135145</xdr:rowOff>
    </xdr:from>
    <xdr:ext cx="560923" cy="259045"/>
    <xdr:sp macro="" textlink="">
      <xdr:nvSpPr>
        <xdr:cNvPr id="164" name="n_4mainValue債務償還比率">
          <a:extLst>
            <a:ext uri="{FF2B5EF4-FFF2-40B4-BE49-F238E27FC236}">
              <a16:creationId xmlns:a16="http://schemas.microsoft.com/office/drawing/2014/main" id="{6A233877-52A6-4993-B53E-1443E5D0AA6E}"/>
            </a:ext>
          </a:extLst>
        </xdr:cNvPr>
        <xdr:cNvSpPr txBox="1"/>
      </xdr:nvSpPr>
      <xdr:spPr>
        <a:xfrm>
          <a:off x="11517838" y="656452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F8C031A-6441-442A-8D59-230E61C5AAB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28C8CE34-C921-4BB9-B3B4-36D039738A9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76C63316-FAF1-4B77-9F0E-A7674A0604C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325A2865-ED44-484E-8B5D-4AC69029582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24D1C6A4-0D50-4F65-B774-452BEF59226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77B5CA4B-81B4-4A6F-BDFF-781338865B4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A1D805-8E1A-442E-856F-0417751D30C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08DD19-27FE-41FA-A8AF-705622F8320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C5A25F-6250-492D-8AA5-CB24E52D08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A2EE35-E8C8-4939-AE02-C6CEF48A43E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CF1AFC-3187-40EE-BA2A-884BF81430C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74E4FE-2D8C-41FF-99E1-096A0613EA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87A6A1-42DF-4BA0-921F-050CA2C6777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3E8D89-52A1-4BB8-B677-EDF801808D1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FAE09E-933A-4C5A-A91F-B0EF50762C0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F0A2B33-67C2-469E-993C-307421A061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51922B-0BEA-422C-B3C5-7C63FA3CE59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F0BEC4-8659-4D82-B062-DF7E2A0B1F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D11CC2-42B3-4E21-88DA-C1789A25212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791CB8-DDA5-4067-AC15-F77E503548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83B5A3-E526-4FBE-A2E2-58227BDF93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14B1C5F-E9F4-4464-A50E-A6E2B7998AD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D22615-259E-414E-BCE2-DEBED02FE91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F0D04E-405B-4ED4-8214-F3D30DBAEB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5A18FC-7B99-4543-8D47-D5B5D3579E5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81EE7A-4AA9-455D-89AF-979A0A56B17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11C25C-6BC6-40F8-BD3F-D7CA03E754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02C4173-AD0F-4EC2-AA93-7F49CD89143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D37042-08D7-4274-900E-535C52B500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5465B4-AF34-4A08-BDE3-F0D7A8A035C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B4734E-A06B-48F5-A9B6-4DFF6DC1B4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EB046D4-0C54-4B89-894A-DF170679F02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0012B5-B22B-42F5-AE00-43628562F7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42A54B-20BF-4D0E-96CF-4C70F2BE6B2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274839-7F23-4D6E-99CD-321B833576C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9E09935-1FF1-4170-B210-35E5F914D5D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7A1224C-EE7E-4838-A556-33A7E8E1340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91110F-B6C2-4316-8A50-DFD64B63CAB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C69CCC6-8379-48AA-8938-4E57B42618E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272050-F01C-4AB9-8FDF-FBAFCC0F101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C8144C-49A9-493A-AD54-9FD62DB5DE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6B3568B-E97D-4C1F-8610-25A9F5FF38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C8E265-C199-480B-B1D3-8D0C0C13A63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DE210E8-2DC5-429B-A3EB-2927C82027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2D37B9-40EB-483B-93BF-3D356970435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5308298-BCF0-40B7-BD24-A4CA08DD39F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D1C35C1-FBF1-402B-8CD8-2D6D670B1D9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3D85E42-ED68-4098-8C51-10F8981BD4D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71203CD-EEC2-4773-A969-91DA02C83EA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CD90E35-F069-4E10-B538-E5DF44565E3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752FB69-B76F-4D6D-8C4C-75AA3BFD263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7007806-6F32-4444-8C2D-051D065D7DE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92254F6-52CE-4035-AABE-A83641F8FC4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D0D619C-1EFF-4A80-8D94-EA8DAEBEE0D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55F2956-5D07-4DDC-A282-E1410BD0AB7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FF9B9B1-8D9B-4105-A00A-94DA39366B2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082186E-7363-4AE7-9D31-B1777770BA2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9D4D967-F0E9-4B1C-9CDF-21682EA1AF0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585C257-719C-4442-BE17-9887B55DE93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69C3904-8519-4073-B76E-A1CAB33180A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70CDEEC-EA45-49A2-918E-557E24AED61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CE381E12-26D6-449C-BEE8-47C0C5427FBD}"/>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1875687D-F2DF-4C69-B265-6C04255EA456}"/>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4870F0B5-9753-40ED-94E3-D9486B27B581}"/>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8320A447-EDEA-4C86-B3AD-07B7BCD57D7C}"/>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5EEEB455-2FFF-4180-8C57-BA3AE9595B0D}"/>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2E2FCDB2-D53F-41EB-A971-EFA51EF1BAB9}"/>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77CA8BA9-F797-405D-A4E1-4EB43C8F9AA8}"/>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62BE8342-236E-47E9-BAD4-EA6FF36DBF3B}"/>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C0EB860F-98A6-4147-9447-0B8F625087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55505DAC-C3B4-4687-B6BE-E5C146A319F6}"/>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3C9431F2-EEFF-4A30-A9C0-85AC6DF55930}"/>
            </a:ext>
          </a:extLst>
        </xdr:cNvPr>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51F9E17-310E-446F-92DF-02FE1D68A93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8A8641E-53D5-4E6B-9DBC-B97DA0A63E6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67AB224-9933-4E2B-8EC4-1F867E734C2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63E601-B68C-4AF3-B84D-804C64393BE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603E199-4624-40EE-88B7-8C4C81D5ADE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90170</xdr:rowOff>
    </xdr:from>
    <xdr:to>
      <xdr:col>24</xdr:col>
      <xdr:colOff>114300</xdr:colOff>
      <xdr:row>39</xdr:row>
      <xdr:rowOff>20320</xdr:rowOff>
    </xdr:to>
    <xdr:sp macro="" textlink="">
      <xdr:nvSpPr>
        <xdr:cNvPr id="73" name="楕円 72">
          <a:extLst>
            <a:ext uri="{FF2B5EF4-FFF2-40B4-BE49-F238E27FC236}">
              <a16:creationId xmlns:a16="http://schemas.microsoft.com/office/drawing/2014/main" id="{AD37F375-79DE-4532-B137-5FD7B8E81416}"/>
            </a:ext>
          </a:extLst>
        </xdr:cNvPr>
        <xdr:cNvSpPr/>
      </xdr:nvSpPr>
      <xdr:spPr>
        <a:xfrm>
          <a:off x="45847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68597</xdr:rowOff>
    </xdr:from>
    <xdr:ext cx="405111" cy="259045"/>
    <xdr:sp macro="" textlink="">
      <xdr:nvSpPr>
        <xdr:cNvPr id="74" name="【道路】&#10;有形固定資産減価償却率該当値テキスト">
          <a:extLst>
            <a:ext uri="{FF2B5EF4-FFF2-40B4-BE49-F238E27FC236}">
              <a16:creationId xmlns:a16="http://schemas.microsoft.com/office/drawing/2014/main" id="{6D622B58-4CDA-4FF4-8D88-D312D94E64E2}"/>
            </a:ext>
          </a:extLst>
        </xdr:cNvPr>
        <xdr:cNvSpPr txBox="1"/>
      </xdr:nvSpPr>
      <xdr:spPr>
        <a:xfrm>
          <a:off x="4673600"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5" name="楕円 74">
          <a:extLst>
            <a:ext uri="{FF2B5EF4-FFF2-40B4-BE49-F238E27FC236}">
              <a16:creationId xmlns:a16="http://schemas.microsoft.com/office/drawing/2014/main" id="{3AAB3C19-C355-438F-9455-E70457DA07AE}"/>
            </a:ext>
          </a:extLst>
        </xdr:cNvPr>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110490</xdr:rowOff>
    </xdr:from>
    <xdr:to>
      <xdr:col>24</xdr:col>
      <xdr:colOff>63500</xdr:colOff>
      <xdr:row>38</xdr:row>
      <xdr:rowOff>140970</xdr:rowOff>
    </xdr:to>
    <xdr:cxnSp macro="">
      <xdr:nvCxnSpPr>
        <xdr:cNvPr id="76" name="直線コネクタ 75">
          <a:extLst>
            <a:ext uri="{FF2B5EF4-FFF2-40B4-BE49-F238E27FC236}">
              <a16:creationId xmlns:a16="http://schemas.microsoft.com/office/drawing/2014/main" id="{1AF0CCBA-057C-431B-979A-FA85404D7C56}"/>
            </a:ext>
          </a:extLst>
        </xdr:cNvPr>
        <xdr:cNvCxnSpPr/>
      </xdr:nvCxnSpPr>
      <xdr:spPr>
        <a:xfrm>
          <a:off x="3797300" y="66255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162560</xdr:rowOff>
    </xdr:from>
    <xdr:to>
      <xdr:col>15</xdr:col>
      <xdr:colOff>101600</xdr:colOff>
      <xdr:row>40</xdr:row>
      <xdr:rowOff>92710</xdr:rowOff>
    </xdr:to>
    <xdr:sp macro="" textlink="">
      <xdr:nvSpPr>
        <xdr:cNvPr id="77" name="楕円 76">
          <a:extLst>
            <a:ext uri="{FF2B5EF4-FFF2-40B4-BE49-F238E27FC236}">
              <a16:creationId xmlns:a16="http://schemas.microsoft.com/office/drawing/2014/main" id="{D9AD7B1E-A97A-4248-A4F0-44E738438C3D}"/>
            </a:ext>
          </a:extLst>
        </xdr:cNvPr>
        <xdr:cNvSpPr/>
      </xdr:nvSpPr>
      <xdr:spPr>
        <a:xfrm>
          <a:off x="2857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40</xdr:row>
      <xdr:rowOff>41910</xdr:rowOff>
    </xdr:to>
    <xdr:cxnSp macro="">
      <xdr:nvCxnSpPr>
        <xdr:cNvPr id="78" name="直線コネクタ 77">
          <a:extLst>
            <a:ext uri="{FF2B5EF4-FFF2-40B4-BE49-F238E27FC236}">
              <a16:creationId xmlns:a16="http://schemas.microsoft.com/office/drawing/2014/main" id="{2C04C8C4-A2D9-4E06-AB87-C39686D8645E}"/>
            </a:ext>
          </a:extLst>
        </xdr:cNvPr>
        <xdr:cNvCxnSpPr/>
      </xdr:nvCxnSpPr>
      <xdr:spPr>
        <a:xfrm flipV="1">
          <a:off x="2908300" y="662559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133985</xdr:rowOff>
    </xdr:from>
    <xdr:to>
      <xdr:col>10</xdr:col>
      <xdr:colOff>165100</xdr:colOff>
      <xdr:row>40</xdr:row>
      <xdr:rowOff>64135</xdr:rowOff>
    </xdr:to>
    <xdr:sp macro="" textlink="">
      <xdr:nvSpPr>
        <xdr:cNvPr id="79" name="楕円 78">
          <a:extLst>
            <a:ext uri="{FF2B5EF4-FFF2-40B4-BE49-F238E27FC236}">
              <a16:creationId xmlns:a16="http://schemas.microsoft.com/office/drawing/2014/main" id="{86556797-EE52-403D-803E-3417885751F2}"/>
            </a:ext>
          </a:extLst>
        </xdr:cNvPr>
        <xdr:cNvSpPr/>
      </xdr:nvSpPr>
      <xdr:spPr>
        <a:xfrm>
          <a:off x="196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13335</xdr:rowOff>
    </xdr:from>
    <xdr:to>
      <xdr:col>15</xdr:col>
      <xdr:colOff>50800</xdr:colOff>
      <xdr:row>40</xdr:row>
      <xdr:rowOff>41910</xdr:rowOff>
    </xdr:to>
    <xdr:cxnSp macro="">
      <xdr:nvCxnSpPr>
        <xdr:cNvPr id="80" name="直線コネクタ 79">
          <a:extLst>
            <a:ext uri="{FF2B5EF4-FFF2-40B4-BE49-F238E27FC236}">
              <a16:creationId xmlns:a16="http://schemas.microsoft.com/office/drawing/2014/main" id="{DBBC8052-7426-44C9-ABAC-66F9CBF94BBA}"/>
            </a:ext>
          </a:extLst>
        </xdr:cNvPr>
        <xdr:cNvCxnSpPr/>
      </xdr:nvCxnSpPr>
      <xdr:spPr>
        <a:xfrm>
          <a:off x="2019300" y="68713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107315</xdr:rowOff>
    </xdr:from>
    <xdr:to>
      <xdr:col>6</xdr:col>
      <xdr:colOff>38100</xdr:colOff>
      <xdr:row>40</xdr:row>
      <xdr:rowOff>37465</xdr:rowOff>
    </xdr:to>
    <xdr:sp macro="" textlink="">
      <xdr:nvSpPr>
        <xdr:cNvPr id="81" name="楕円 80">
          <a:extLst>
            <a:ext uri="{FF2B5EF4-FFF2-40B4-BE49-F238E27FC236}">
              <a16:creationId xmlns:a16="http://schemas.microsoft.com/office/drawing/2014/main" id="{14B2669F-B9C9-4F09-907F-18246D39773E}"/>
            </a:ext>
          </a:extLst>
        </xdr:cNvPr>
        <xdr:cNvSpPr/>
      </xdr:nvSpPr>
      <xdr:spPr>
        <a:xfrm>
          <a:off x="1079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158115</xdr:rowOff>
    </xdr:from>
    <xdr:to>
      <xdr:col>10</xdr:col>
      <xdr:colOff>114300</xdr:colOff>
      <xdr:row>40</xdr:row>
      <xdr:rowOff>13335</xdr:rowOff>
    </xdr:to>
    <xdr:cxnSp macro="">
      <xdr:nvCxnSpPr>
        <xdr:cNvPr id="82" name="直線コネクタ 81">
          <a:extLst>
            <a:ext uri="{FF2B5EF4-FFF2-40B4-BE49-F238E27FC236}">
              <a16:creationId xmlns:a16="http://schemas.microsoft.com/office/drawing/2014/main" id="{B1D4D612-E59D-49DE-8D90-EEAAFB2049B0}"/>
            </a:ext>
          </a:extLst>
        </xdr:cNvPr>
        <xdr:cNvCxnSpPr/>
      </xdr:nvCxnSpPr>
      <xdr:spPr>
        <a:xfrm>
          <a:off x="1130300" y="68446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664A3625-E94C-4418-AE74-1D7A29F63F93}"/>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A2F513D3-2A7F-40CD-8BCE-2594A819C4B1}"/>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a:extLst>
            <a:ext uri="{FF2B5EF4-FFF2-40B4-BE49-F238E27FC236}">
              <a16:creationId xmlns:a16="http://schemas.microsoft.com/office/drawing/2014/main" id="{CD2F712E-4A23-4834-B7DA-62EAFCFFF797}"/>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id="{AC9AFB8A-92B5-469C-B4A1-F212D0858B3F}"/>
            </a:ext>
          </a:extLst>
        </xdr:cNvPr>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152417</xdr:rowOff>
    </xdr:from>
    <xdr:ext cx="405111" cy="259045"/>
    <xdr:sp macro="" textlink="">
      <xdr:nvSpPr>
        <xdr:cNvPr id="87" name="n_1mainValue【道路】&#10;有形固定資産減価償却率">
          <a:extLst>
            <a:ext uri="{FF2B5EF4-FFF2-40B4-BE49-F238E27FC236}">
              <a16:creationId xmlns:a16="http://schemas.microsoft.com/office/drawing/2014/main" id="{0D6D2786-8230-468E-A42A-4AC1AC5AAA04}"/>
            </a:ext>
          </a:extLst>
        </xdr:cNvPr>
        <xdr:cNvSpPr txBox="1"/>
      </xdr:nvSpPr>
      <xdr:spPr>
        <a:xfrm>
          <a:off x="3582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83837</xdr:rowOff>
    </xdr:from>
    <xdr:ext cx="405111" cy="259045"/>
    <xdr:sp macro="" textlink="">
      <xdr:nvSpPr>
        <xdr:cNvPr id="88" name="n_2mainValue【道路】&#10;有形固定資産減価償却率">
          <a:extLst>
            <a:ext uri="{FF2B5EF4-FFF2-40B4-BE49-F238E27FC236}">
              <a16:creationId xmlns:a16="http://schemas.microsoft.com/office/drawing/2014/main" id="{0A8DC285-92BB-4911-84A3-48474FBC1358}"/>
            </a:ext>
          </a:extLst>
        </xdr:cNvPr>
        <xdr:cNvSpPr txBox="1"/>
      </xdr:nvSpPr>
      <xdr:spPr>
        <a:xfrm>
          <a:off x="2705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55262</xdr:rowOff>
    </xdr:from>
    <xdr:ext cx="405111" cy="259045"/>
    <xdr:sp macro="" textlink="">
      <xdr:nvSpPr>
        <xdr:cNvPr id="89" name="n_3mainValue【道路】&#10;有形固定資産減価償却率">
          <a:extLst>
            <a:ext uri="{FF2B5EF4-FFF2-40B4-BE49-F238E27FC236}">
              <a16:creationId xmlns:a16="http://schemas.microsoft.com/office/drawing/2014/main" id="{65D0CC2C-AB97-44BB-8A5B-0CBCEC871376}"/>
            </a:ext>
          </a:extLst>
        </xdr:cNvPr>
        <xdr:cNvSpPr txBox="1"/>
      </xdr:nvSpPr>
      <xdr:spPr>
        <a:xfrm>
          <a:off x="18167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28592</xdr:rowOff>
    </xdr:from>
    <xdr:ext cx="405111" cy="259045"/>
    <xdr:sp macro="" textlink="">
      <xdr:nvSpPr>
        <xdr:cNvPr id="90" name="n_4mainValue【道路】&#10;有形固定資産減価償却率">
          <a:extLst>
            <a:ext uri="{FF2B5EF4-FFF2-40B4-BE49-F238E27FC236}">
              <a16:creationId xmlns:a16="http://schemas.microsoft.com/office/drawing/2014/main" id="{0AC742D9-F634-4327-8F86-81B8399E9CB2}"/>
            </a:ext>
          </a:extLst>
        </xdr:cNvPr>
        <xdr:cNvSpPr txBox="1"/>
      </xdr:nvSpPr>
      <xdr:spPr>
        <a:xfrm>
          <a:off x="927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C9E6689-43B5-42DC-8883-E98C54F1FA8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69649FF-1274-4543-8BE0-0ABBE408CBD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361571C-3BE1-42A7-A010-ABDF60D361A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CCC409D-1D39-43CE-872D-7683B3CEA9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9346593-A6EB-486E-91A7-636ED4BD8E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518FA45-A28B-4D7A-BF35-051CEABEE3C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6EA8473-815E-47CC-B942-31BDBD9C66B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C5BA12E-E665-4268-98AE-A8EAADF1200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16CBAB7-1926-42D9-8187-043980052E1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EAE99A8-0F20-4D54-96DC-FBD4F07163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A85E8E9-C0F8-441E-843A-01DCB7B03F4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80C9C90-9000-4618-8E3E-C028B2C8FFD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C9C58BD-A69F-4D94-A2D0-7A2C88E89A1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687D809-15B7-4A9D-9F3C-3D20CF65C3C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43D300C-2416-4A00-9EEC-605BB60D29A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08320D4-1DD2-43E2-A583-C423DD799F2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44F87D9-EE6C-4196-840B-488655CD8F0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F60025D-9AA2-43F6-8C5E-A894C7486B5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B746816-427A-4B7C-8965-451B4D4C453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3C63FB9-6E13-4173-A0F7-56E42BC547F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3A99080-4DA6-43FC-BEA0-E2887EE8FD9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7D51775-90F0-47D0-81DD-2C410BBF0D7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F92C4D2-EBED-48B6-8FF2-8CB0539A130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8252D915-F936-48D1-8891-F538E2C965E6}"/>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1CDF1436-CB24-4EA6-BFE9-5711F8E4F373}"/>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DDB760CD-03FB-4809-8A38-AE74874D4D1F}"/>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A37DD859-A24D-473B-BF31-74D575CDDBDD}"/>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9EAD4E6F-2501-4F91-97F4-848D5C77E96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D3E9A72C-4EB9-4158-B4F0-280A35DC099A}"/>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900ADD75-3884-42C0-8565-D2BA2722AC59}"/>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D4D58CC9-AC81-457D-B546-FFC4E414815D}"/>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B3BA5478-B005-42FF-9C8D-F56F4D08DDBF}"/>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DE8B13E7-9DB6-4535-8BF6-7418EA1D7258}"/>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30FCB82B-E70D-4D5A-B822-A6CB275A2164}"/>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A4C950D-5849-4A6A-8D00-0D83B9EA202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D963BA9-8F30-490B-8016-361E8DF3AC8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816257-5B23-45DE-8E54-F2547E856DF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C45CBAE-721F-4430-BAF1-B4D77581322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53DF5F9-1E74-4653-AA73-9F6CE6B3EA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82626</xdr:rowOff>
    </xdr:from>
    <xdr:to>
      <xdr:col>55</xdr:col>
      <xdr:colOff>50800</xdr:colOff>
      <xdr:row>38</xdr:row>
      <xdr:rowOff>12776</xdr:rowOff>
    </xdr:to>
    <xdr:sp macro="" textlink="">
      <xdr:nvSpPr>
        <xdr:cNvPr id="130" name="楕円 129">
          <a:extLst>
            <a:ext uri="{FF2B5EF4-FFF2-40B4-BE49-F238E27FC236}">
              <a16:creationId xmlns:a16="http://schemas.microsoft.com/office/drawing/2014/main" id="{C1B08DD3-914F-40C7-98FD-10FF14128F83}"/>
            </a:ext>
          </a:extLst>
        </xdr:cNvPr>
        <xdr:cNvSpPr/>
      </xdr:nvSpPr>
      <xdr:spPr>
        <a:xfrm>
          <a:off x="10426700" y="64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105503</xdr:rowOff>
    </xdr:from>
    <xdr:ext cx="534377" cy="259045"/>
    <xdr:sp macro="" textlink="">
      <xdr:nvSpPr>
        <xdr:cNvPr id="131" name="【道路】&#10;一人当たり延長該当値テキスト">
          <a:extLst>
            <a:ext uri="{FF2B5EF4-FFF2-40B4-BE49-F238E27FC236}">
              <a16:creationId xmlns:a16="http://schemas.microsoft.com/office/drawing/2014/main" id="{EE64182B-8AFD-4B3A-A273-AC34280CCAF8}"/>
            </a:ext>
          </a:extLst>
        </xdr:cNvPr>
        <xdr:cNvSpPr txBox="1"/>
      </xdr:nvSpPr>
      <xdr:spPr>
        <a:xfrm>
          <a:off x="10515600" y="627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98476</xdr:rowOff>
    </xdr:from>
    <xdr:to>
      <xdr:col>50</xdr:col>
      <xdr:colOff>165100</xdr:colOff>
      <xdr:row>38</xdr:row>
      <xdr:rowOff>28626</xdr:rowOff>
    </xdr:to>
    <xdr:sp macro="" textlink="">
      <xdr:nvSpPr>
        <xdr:cNvPr id="132" name="楕円 131">
          <a:extLst>
            <a:ext uri="{FF2B5EF4-FFF2-40B4-BE49-F238E27FC236}">
              <a16:creationId xmlns:a16="http://schemas.microsoft.com/office/drawing/2014/main" id="{4DC15B79-6EBA-4CA0-A0EB-BEB81819F082}"/>
            </a:ext>
          </a:extLst>
        </xdr:cNvPr>
        <xdr:cNvSpPr/>
      </xdr:nvSpPr>
      <xdr:spPr>
        <a:xfrm>
          <a:off x="9588500" y="644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133426</xdr:rowOff>
    </xdr:from>
    <xdr:to>
      <xdr:col>55</xdr:col>
      <xdr:colOff>0</xdr:colOff>
      <xdr:row>37</xdr:row>
      <xdr:rowOff>149276</xdr:rowOff>
    </xdr:to>
    <xdr:cxnSp macro="">
      <xdr:nvCxnSpPr>
        <xdr:cNvPr id="133" name="直線コネクタ 132">
          <a:extLst>
            <a:ext uri="{FF2B5EF4-FFF2-40B4-BE49-F238E27FC236}">
              <a16:creationId xmlns:a16="http://schemas.microsoft.com/office/drawing/2014/main" id="{A95DB21C-E8BC-48AC-898D-46AB5E346AE6}"/>
            </a:ext>
          </a:extLst>
        </xdr:cNvPr>
        <xdr:cNvCxnSpPr/>
      </xdr:nvCxnSpPr>
      <xdr:spPr>
        <a:xfrm flipV="1">
          <a:off x="9639300" y="6477076"/>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110001</xdr:rowOff>
    </xdr:from>
    <xdr:to>
      <xdr:col>46</xdr:col>
      <xdr:colOff>38100</xdr:colOff>
      <xdr:row>38</xdr:row>
      <xdr:rowOff>40151</xdr:rowOff>
    </xdr:to>
    <xdr:sp macro="" textlink="">
      <xdr:nvSpPr>
        <xdr:cNvPr id="134" name="楕円 133">
          <a:extLst>
            <a:ext uri="{FF2B5EF4-FFF2-40B4-BE49-F238E27FC236}">
              <a16:creationId xmlns:a16="http://schemas.microsoft.com/office/drawing/2014/main" id="{F1264540-B8ED-44DD-95CD-6029EE5EF493}"/>
            </a:ext>
          </a:extLst>
        </xdr:cNvPr>
        <xdr:cNvSpPr/>
      </xdr:nvSpPr>
      <xdr:spPr>
        <a:xfrm>
          <a:off x="8699500" y="64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149276</xdr:rowOff>
    </xdr:from>
    <xdr:to>
      <xdr:col>50</xdr:col>
      <xdr:colOff>114300</xdr:colOff>
      <xdr:row>37</xdr:row>
      <xdr:rowOff>160801</xdr:rowOff>
    </xdr:to>
    <xdr:cxnSp macro="">
      <xdr:nvCxnSpPr>
        <xdr:cNvPr id="135" name="直線コネクタ 134">
          <a:extLst>
            <a:ext uri="{FF2B5EF4-FFF2-40B4-BE49-F238E27FC236}">
              <a16:creationId xmlns:a16="http://schemas.microsoft.com/office/drawing/2014/main" id="{49C143AC-516B-452E-A367-8C8B3D79C69D}"/>
            </a:ext>
          </a:extLst>
        </xdr:cNvPr>
        <xdr:cNvCxnSpPr/>
      </xdr:nvCxnSpPr>
      <xdr:spPr>
        <a:xfrm flipV="1">
          <a:off x="8750300" y="6492926"/>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126289</xdr:rowOff>
    </xdr:from>
    <xdr:to>
      <xdr:col>41</xdr:col>
      <xdr:colOff>101600</xdr:colOff>
      <xdr:row>38</xdr:row>
      <xdr:rowOff>56438</xdr:rowOff>
    </xdr:to>
    <xdr:sp macro="" textlink="">
      <xdr:nvSpPr>
        <xdr:cNvPr id="136" name="楕円 135">
          <a:extLst>
            <a:ext uri="{FF2B5EF4-FFF2-40B4-BE49-F238E27FC236}">
              <a16:creationId xmlns:a16="http://schemas.microsoft.com/office/drawing/2014/main" id="{8AC5FF3D-2016-4DB4-AC8F-B84B2436AD82}"/>
            </a:ext>
          </a:extLst>
        </xdr:cNvPr>
        <xdr:cNvSpPr/>
      </xdr:nvSpPr>
      <xdr:spPr>
        <a:xfrm>
          <a:off x="7810500" y="64699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160801</xdr:rowOff>
    </xdr:from>
    <xdr:to>
      <xdr:col>45</xdr:col>
      <xdr:colOff>177800</xdr:colOff>
      <xdr:row>38</xdr:row>
      <xdr:rowOff>5638</xdr:rowOff>
    </xdr:to>
    <xdr:cxnSp macro="">
      <xdr:nvCxnSpPr>
        <xdr:cNvPr id="137" name="直線コネクタ 136">
          <a:extLst>
            <a:ext uri="{FF2B5EF4-FFF2-40B4-BE49-F238E27FC236}">
              <a16:creationId xmlns:a16="http://schemas.microsoft.com/office/drawing/2014/main" id="{91713E74-52CB-4862-B48D-35F78994AD04}"/>
            </a:ext>
          </a:extLst>
        </xdr:cNvPr>
        <xdr:cNvCxnSpPr/>
      </xdr:nvCxnSpPr>
      <xdr:spPr>
        <a:xfrm flipV="1">
          <a:off x="7861300" y="6504451"/>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142958</xdr:rowOff>
    </xdr:from>
    <xdr:to>
      <xdr:col>36</xdr:col>
      <xdr:colOff>165100</xdr:colOff>
      <xdr:row>38</xdr:row>
      <xdr:rowOff>73107</xdr:rowOff>
    </xdr:to>
    <xdr:sp macro="" textlink="">
      <xdr:nvSpPr>
        <xdr:cNvPr id="138" name="楕円 137">
          <a:extLst>
            <a:ext uri="{FF2B5EF4-FFF2-40B4-BE49-F238E27FC236}">
              <a16:creationId xmlns:a16="http://schemas.microsoft.com/office/drawing/2014/main" id="{5B8BC6B4-4F16-491E-B6A5-FD49A0064D1B}"/>
            </a:ext>
          </a:extLst>
        </xdr:cNvPr>
        <xdr:cNvSpPr/>
      </xdr:nvSpPr>
      <xdr:spPr>
        <a:xfrm>
          <a:off x="6921500" y="64866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5638</xdr:rowOff>
    </xdr:from>
    <xdr:to>
      <xdr:col>41</xdr:col>
      <xdr:colOff>50800</xdr:colOff>
      <xdr:row>38</xdr:row>
      <xdr:rowOff>22307</xdr:rowOff>
    </xdr:to>
    <xdr:cxnSp macro="">
      <xdr:nvCxnSpPr>
        <xdr:cNvPr id="139" name="直線コネクタ 138">
          <a:extLst>
            <a:ext uri="{FF2B5EF4-FFF2-40B4-BE49-F238E27FC236}">
              <a16:creationId xmlns:a16="http://schemas.microsoft.com/office/drawing/2014/main" id="{F234F480-7F4F-46D1-A61E-6CCAE02195E6}"/>
            </a:ext>
          </a:extLst>
        </xdr:cNvPr>
        <xdr:cNvCxnSpPr/>
      </xdr:nvCxnSpPr>
      <xdr:spPr>
        <a:xfrm flipV="1">
          <a:off x="6972300" y="6520738"/>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EDBA9E66-001B-4774-9FE8-A1E465C23CB3}"/>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8EE4B150-C618-4138-81A0-5C93A377A691}"/>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a:extLst>
            <a:ext uri="{FF2B5EF4-FFF2-40B4-BE49-F238E27FC236}">
              <a16:creationId xmlns:a16="http://schemas.microsoft.com/office/drawing/2014/main" id="{EC17BCAA-291F-40F4-B161-743EFC081890}"/>
            </a:ext>
          </a:extLst>
        </xdr:cNvPr>
        <xdr:cNvSpPr txBox="1"/>
      </xdr:nvSpPr>
      <xdr:spPr>
        <a:xfrm>
          <a:off x="7594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a:extLst>
            <a:ext uri="{FF2B5EF4-FFF2-40B4-BE49-F238E27FC236}">
              <a16:creationId xmlns:a16="http://schemas.microsoft.com/office/drawing/2014/main" id="{C9FD3F7D-AB5D-4B8F-8941-7DE18D73A104}"/>
            </a:ext>
          </a:extLst>
        </xdr:cNvPr>
        <xdr:cNvSpPr txBox="1"/>
      </xdr:nvSpPr>
      <xdr:spPr>
        <a:xfrm>
          <a:off x="6705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45153</xdr:rowOff>
    </xdr:from>
    <xdr:ext cx="534377" cy="259045"/>
    <xdr:sp macro="" textlink="">
      <xdr:nvSpPr>
        <xdr:cNvPr id="144" name="n_1mainValue【道路】&#10;一人当たり延長">
          <a:extLst>
            <a:ext uri="{FF2B5EF4-FFF2-40B4-BE49-F238E27FC236}">
              <a16:creationId xmlns:a16="http://schemas.microsoft.com/office/drawing/2014/main" id="{BF01B0DD-64DF-418B-B881-758E723D3415}"/>
            </a:ext>
          </a:extLst>
        </xdr:cNvPr>
        <xdr:cNvSpPr txBox="1"/>
      </xdr:nvSpPr>
      <xdr:spPr>
        <a:xfrm>
          <a:off x="9359411" y="621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56678</xdr:rowOff>
    </xdr:from>
    <xdr:ext cx="534377" cy="259045"/>
    <xdr:sp macro="" textlink="">
      <xdr:nvSpPr>
        <xdr:cNvPr id="145" name="n_2mainValue【道路】&#10;一人当たり延長">
          <a:extLst>
            <a:ext uri="{FF2B5EF4-FFF2-40B4-BE49-F238E27FC236}">
              <a16:creationId xmlns:a16="http://schemas.microsoft.com/office/drawing/2014/main" id="{0AF491CC-AAE8-45CC-A90F-E2A70797C7B8}"/>
            </a:ext>
          </a:extLst>
        </xdr:cNvPr>
        <xdr:cNvSpPr txBox="1"/>
      </xdr:nvSpPr>
      <xdr:spPr>
        <a:xfrm>
          <a:off x="8483111" y="62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72966</xdr:rowOff>
    </xdr:from>
    <xdr:ext cx="534377" cy="259045"/>
    <xdr:sp macro="" textlink="">
      <xdr:nvSpPr>
        <xdr:cNvPr id="146" name="n_3mainValue【道路】&#10;一人当たり延長">
          <a:extLst>
            <a:ext uri="{FF2B5EF4-FFF2-40B4-BE49-F238E27FC236}">
              <a16:creationId xmlns:a16="http://schemas.microsoft.com/office/drawing/2014/main" id="{A0B74ED9-F531-4FDF-B0AE-A1B27C5A9C71}"/>
            </a:ext>
          </a:extLst>
        </xdr:cNvPr>
        <xdr:cNvSpPr txBox="1"/>
      </xdr:nvSpPr>
      <xdr:spPr>
        <a:xfrm>
          <a:off x="7594111" y="62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89635</xdr:rowOff>
    </xdr:from>
    <xdr:ext cx="534377" cy="259045"/>
    <xdr:sp macro="" textlink="">
      <xdr:nvSpPr>
        <xdr:cNvPr id="147" name="n_4mainValue【道路】&#10;一人当たり延長">
          <a:extLst>
            <a:ext uri="{FF2B5EF4-FFF2-40B4-BE49-F238E27FC236}">
              <a16:creationId xmlns:a16="http://schemas.microsoft.com/office/drawing/2014/main" id="{A6B6790D-2589-4658-B0B3-7B50D5B98053}"/>
            </a:ext>
          </a:extLst>
        </xdr:cNvPr>
        <xdr:cNvSpPr txBox="1"/>
      </xdr:nvSpPr>
      <xdr:spPr>
        <a:xfrm>
          <a:off x="6705111" y="626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C00732B-85D0-4402-AF1C-7953FA85908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F2240A3-E729-448D-919B-C8D3503970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10CB121-0E31-4022-99DB-193361B5F9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40153F4-B263-41A5-AC12-46341B695D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713B53F-92A8-4DFD-A7FD-0114509A9FD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11BB629-78BD-4AB4-9717-251EE9EFB8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2B75F25-E252-440D-B33F-CBDE0BD0C9D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FF9E185-D07B-423E-888E-A181C387C1A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F927765-53E1-4995-A98A-BBF307A0BB6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7B6D2B8-75C3-4D3A-AED4-8BFDC4CD93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48EB243-ABE2-42AE-8BFD-F6B9314310B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707C5DB-07D7-4651-86A8-C9662BC0A8D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5355CFF-70F4-4DFC-B86D-D18A3754FEF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264E263-CED3-4F8F-B6A2-85388A879AA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255349A-CACE-4E05-B310-6351C7EB1BD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12D9F4D-8E18-4813-8143-A0E951973C3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10DCD29-B722-40B7-8627-4E2D3E9BB4A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C7D9505-923B-4259-A9B6-18078317818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12D0215-ECD2-4D95-929C-A07D9ABD67D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22AC954-0221-44D6-80D7-B2C3570EE49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CD7B111-9C32-4937-B6B3-05AFB5CAD41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36CE102-4B60-4F9C-852E-4389169F9F7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086B070-52B6-4D23-84EC-E8A75A4ACC3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7B601A2-7555-44D7-82BD-8A5745C4DB0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71A5F7D-04A4-4299-94DA-28C0610F8A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9A5EA8AD-92B1-4225-B1AA-E04367C5A426}"/>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9DF21B8-92DB-4C31-8DDE-89650C9EB857}"/>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C53B1519-2D94-45D3-8204-063CDB81D16F}"/>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33BA8F6-B73C-48AF-B147-6F47E598D1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CB167FC7-9281-4DF8-9DCF-767B6D28B915}"/>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CAC3B98-F439-4581-A014-C63579B6B7B0}"/>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7D303F93-BE1B-4FC4-87A3-2A57C6074594}"/>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3B662877-9749-48B1-82BF-12CC2713BE7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F5210498-8BC6-4A2D-BCCA-4F9D8A72E24D}"/>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82" name="フローチャート: 判断 181">
          <a:extLst>
            <a:ext uri="{FF2B5EF4-FFF2-40B4-BE49-F238E27FC236}">
              <a16:creationId xmlns:a16="http://schemas.microsoft.com/office/drawing/2014/main" id="{6AD3AEB4-BC60-43FE-870C-B3DE4F89AE65}"/>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3" name="フローチャート: 判断 182">
          <a:extLst>
            <a:ext uri="{FF2B5EF4-FFF2-40B4-BE49-F238E27FC236}">
              <a16:creationId xmlns:a16="http://schemas.microsoft.com/office/drawing/2014/main" id="{D672BE5D-DD70-4072-AF72-EA17A92AE609}"/>
            </a:ext>
          </a:extLst>
        </xdr:cNvPr>
        <xdr:cNvSpPr/>
      </xdr:nvSpPr>
      <xdr:spPr>
        <a:xfrm>
          <a:off x="1079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4535A8E-50A5-45EA-871B-737AE14269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69BE71A-008B-4872-8BFA-F20E1AB36B4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13F66D6-7C64-416B-A41A-D1F7DB507B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5A8ECB-4E48-4287-9EA3-AB4EECA5AA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C0A8FBB-2AB4-4CE8-AF1C-8BEB2EEEA9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169635</xdr:rowOff>
    </xdr:from>
    <xdr:to>
      <xdr:col>24</xdr:col>
      <xdr:colOff>114300</xdr:colOff>
      <xdr:row>63</xdr:row>
      <xdr:rowOff>99785</xdr:rowOff>
    </xdr:to>
    <xdr:sp macro="" textlink="">
      <xdr:nvSpPr>
        <xdr:cNvPr id="189" name="楕円 188">
          <a:extLst>
            <a:ext uri="{FF2B5EF4-FFF2-40B4-BE49-F238E27FC236}">
              <a16:creationId xmlns:a16="http://schemas.microsoft.com/office/drawing/2014/main" id="{DF9450BF-9713-4BD1-9D57-EE5F56E9DF77}"/>
            </a:ext>
          </a:extLst>
        </xdr:cNvPr>
        <xdr:cNvSpPr/>
      </xdr:nvSpPr>
      <xdr:spPr>
        <a:xfrm>
          <a:off x="45847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148062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31F34A6-29FD-4521-BC1E-AE0A05EE7DB5}"/>
            </a:ext>
          </a:extLst>
        </xdr:cNvPr>
        <xdr:cNvSpPr txBox="1"/>
      </xdr:nvSpPr>
      <xdr:spPr>
        <a:xfrm>
          <a:off x="4673600"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163104</xdr:rowOff>
    </xdr:from>
    <xdr:to>
      <xdr:col>20</xdr:col>
      <xdr:colOff>38100</xdr:colOff>
      <xdr:row>63</xdr:row>
      <xdr:rowOff>93254</xdr:rowOff>
    </xdr:to>
    <xdr:sp macro="" textlink="">
      <xdr:nvSpPr>
        <xdr:cNvPr id="191" name="楕円 190">
          <a:extLst>
            <a:ext uri="{FF2B5EF4-FFF2-40B4-BE49-F238E27FC236}">
              <a16:creationId xmlns:a16="http://schemas.microsoft.com/office/drawing/2014/main" id="{E838EFFE-23F8-4F54-898F-46CEC6CB688D}"/>
            </a:ext>
          </a:extLst>
        </xdr:cNvPr>
        <xdr:cNvSpPr/>
      </xdr:nvSpPr>
      <xdr:spPr>
        <a:xfrm>
          <a:off x="37465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42454</xdr:rowOff>
    </xdr:from>
    <xdr:to>
      <xdr:col>24</xdr:col>
      <xdr:colOff>63500</xdr:colOff>
      <xdr:row>63</xdr:row>
      <xdr:rowOff>48985</xdr:rowOff>
    </xdr:to>
    <xdr:cxnSp macro="">
      <xdr:nvCxnSpPr>
        <xdr:cNvPr id="192" name="直線コネクタ 191">
          <a:extLst>
            <a:ext uri="{FF2B5EF4-FFF2-40B4-BE49-F238E27FC236}">
              <a16:creationId xmlns:a16="http://schemas.microsoft.com/office/drawing/2014/main" id="{DAC56ACA-981F-42F3-8534-ACF1B491EC16}"/>
            </a:ext>
          </a:extLst>
        </xdr:cNvPr>
        <xdr:cNvCxnSpPr/>
      </xdr:nvCxnSpPr>
      <xdr:spPr>
        <a:xfrm>
          <a:off x="3797300" y="1084380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76563</xdr:rowOff>
    </xdr:from>
    <xdr:to>
      <xdr:col>15</xdr:col>
      <xdr:colOff>101600</xdr:colOff>
      <xdr:row>59</xdr:row>
      <xdr:rowOff>6713</xdr:rowOff>
    </xdr:to>
    <xdr:sp macro="" textlink="">
      <xdr:nvSpPr>
        <xdr:cNvPr id="193" name="楕円 192">
          <a:extLst>
            <a:ext uri="{FF2B5EF4-FFF2-40B4-BE49-F238E27FC236}">
              <a16:creationId xmlns:a16="http://schemas.microsoft.com/office/drawing/2014/main" id="{5FB7919F-7416-4C2F-B103-495E7DC17E2E}"/>
            </a:ext>
          </a:extLst>
        </xdr:cNvPr>
        <xdr:cNvSpPr/>
      </xdr:nvSpPr>
      <xdr:spPr>
        <a:xfrm>
          <a:off x="2857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127363</xdr:rowOff>
    </xdr:from>
    <xdr:to>
      <xdr:col>19</xdr:col>
      <xdr:colOff>177800</xdr:colOff>
      <xdr:row>63</xdr:row>
      <xdr:rowOff>42454</xdr:rowOff>
    </xdr:to>
    <xdr:cxnSp macro="">
      <xdr:nvCxnSpPr>
        <xdr:cNvPr id="194" name="直線コネクタ 193">
          <a:extLst>
            <a:ext uri="{FF2B5EF4-FFF2-40B4-BE49-F238E27FC236}">
              <a16:creationId xmlns:a16="http://schemas.microsoft.com/office/drawing/2014/main" id="{03E312A3-E927-4781-8185-7B34F002F4BC}"/>
            </a:ext>
          </a:extLst>
        </xdr:cNvPr>
        <xdr:cNvCxnSpPr/>
      </xdr:nvCxnSpPr>
      <xdr:spPr>
        <a:xfrm>
          <a:off x="2908300" y="10071463"/>
          <a:ext cx="889000" cy="77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48804</xdr:rowOff>
    </xdr:from>
    <xdr:to>
      <xdr:col>10</xdr:col>
      <xdr:colOff>165100</xdr:colOff>
      <xdr:row>58</xdr:row>
      <xdr:rowOff>150404</xdr:rowOff>
    </xdr:to>
    <xdr:sp macro="" textlink="">
      <xdr:nvSpPr>
        <xdr:cNvPr id="195" name="楕円 194">
          <a:extLst>
            <a:ext uri="{FF2B5EF4-FFF2-40B4-BE49-F238E27FC236}">
              <a16:creationId xmlns:a16="http://schemas.microsoft.com/office/drawing/2014/main" id="{A5842B86-EC39-4145-977D-F2605FEC694E}"/>
            </a:ext>
          </a:extLst>
        </xdr:cNvPr>
        <xdr:cNvSpPr/>
      </xdr:nvSpPr>
      <xdr:spPr>
        <a:xfrm>
          <a:off x="1968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99604</xdr:rowOff>
    </xdr:from>
    <xdr:to>
      <xdr:col>15</xdr:col>
      <xdr:colOff>50800</xdr:colOff>
      <xdr:row>58</xdr:row>
      <xdr:rowOff>127363</xdr:rowOff>
    </xdr:to>
    <xdr:cxnSp macro="">
      <xdr:nvCxnSpPr>
        <xdr:cNvPr id="196" name="直線コネクタ 195">
          <a:extLst>
            <a:ext uri="{FF2B5EF4-FFF2-40B4-BE49-F238E27FC236}">
              <a16:creationId xmlns:a16="http://schemas.microsoft.com/office/drawing/2014/main" id="{AC50334B-921A-42D5-A068-9F957BC213CA}"/>
            </a:ext>
          </a:extLst>
        </xdr:cNvPr>
        <xdr:cNvCxnSpPr/>
      </xdr:nvCxnSpPr>
      <xdr:spPr>
        <a:xfrm>
          <a:off x="2019300" y="100437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21046</xdr:rowOff>
    </xdr:from>
    <xdr:to>
      <xdr:col>6</xdr:col>
      <xdr:colOff>38100</xdr:colOff>
      <xdr:row>58</xdr:row>
      <xdr:rowOff>122646</xdr:rowOff>
    </xdr:to>
    <xdr:sp macro="" textlink="">
      <xdr:nvSpPr>
        <xdr:cNvPr id="197" name="楕円 196">
          <a:extLst>
            <a:ext uri="{FF2B5EF4-FFF2-40B4-BE49-F238E27FC236}">
              <a16:creationId xmlns:a16="http://schemas.microsoft.com/office/drawing/2014/main" id="{3DF033EA-210D-4102-84BD-333E22B44376}"/>
            </a:ext>
          </a:extLst>
        </xdr:cNvPr>
        <xdr:cNvSpPr/>
      </xdr:nvSpPr>
      <xdr:spPr>
        <a:xfrm>
          <a:off x="1079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71846</xdr:rowOff>
    </xdr:from>
    <xdr:to>
      <xdr:col>10</xdr:col>
      <xdr:colOff>114300</xdr:colOff>
      <xdr:row>58</xdr:row>
      <xdr:rowOff>99604</xdr:rowOff>
    </xdr:to>
    <xdr:cxnSp macro="">
      <xdr:nvCxnSpPr>
        <xdr:cNvPr id="198" name="直線コネクタ 197">
          <a:extLst>
            <a:ext uri="{FF2B5EF4-FFF2-40B4-BE49-F238E27FC236}">
              <a16:creationId xmlns:a16="http://schemas.microsoft.com/office/drawing/2014/main" id="{2FBB335C-FF5F-4FD7-9216-A8D3DBDAC634}"/>
            </a:ext>
          </a:extLst>
        </xdr:cNvPr>
        <xdr:cNvCxnSpPr/>
      </xdr:nvCxnSpPr>
      <xdr:spPr>
        <a:xfrm>
          <a:off x="1130300" y="100159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E97E1DD-3D23-4114-A24B-F27733768D23}"/>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EDA12D7-F592-4258-BFD3-05965D216C88}"/>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D08F921-0236-42EF-A66C-829892962DE4}"/>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2D54E1D-AB10-427F-9C18-AE3737F68150}"/>
            </a:ext>
          </a:extLst>
        </xdr:cNvPr>
        <xdr:cNvSpPr txBox="1"/>
      </xdr:nvSpPr>
      <xdr:spPr>
        <a:xfrm>
          <a:off x="927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84381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86FD209-B69E-4805-AA6E-48BBD0C283F0}"/>
            </a:ext>
          </a:extLst>
        </xdr:cNvPr>
        <xdr:cNvSpPr txBox="1"/>
      </xdr:nvSpPr>
      <xdr:spPr>
        <a:xfrm>
          <a:off x="3582044" y="108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23240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A842259-5BEA-454F-9383-C4848DE5144A}"/>
            </a:ext>
          </a:extLst>
        </xdr:cNvPr>
        <xdr:cNvSpPr txBox="1"/>
      </xdr:nvSpPr>
      <xdr:spPr>
        <a:xfrm>
          <a:off x="2705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166931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73247BE-710E-4C8A-88FE-2372B1F5DA27}"/>
            </a:ext>
          </a:extLst>
        </xdr:cNvPr>
        <xdr:cNvSpPr txBox="1"/>
      </xdr:nvSpPr>
      <xdr:spPr>
        <a:xfrm>
          <a:off x="1816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139173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3A3052C-8778-4A37-82E1-3CEC7DEF16DE}"/>
            </a:ext>
          </a:extLst>
        </xdr:cNvPr>
        <xdr:cNvSpPr txBox="1"/>
      </xdr:nvSpPr>
      <xdr:spPr>
        <a:xfrm>
          <a:off x="9277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8A61E36-2B53-47D6-ABEB-E4542217A6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E80F533-0554-452E-B82E-2C67221CC6C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8BEE53E-D6FF-42C5-A7B2-06DF82C48F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FB03E65-33A3-443D-A766-423A299F360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77471AC-F8A1-40A7-8615-6AB516FB07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AD4CF18-AFA3-4B81-9E08-A163BE3406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2E29911-D638-46F0-AEC2-EB7FE38BE56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54D18B7-2FD4-4498-9F34-AF86030ADA0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BD0B041-BE83-4A94-AB45-FF6E12918C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671252E-AFED-4692-922B-4EC7615B54A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0A643BF-6580-4C5D-9693-E55CA3B1FC6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B62258F-A1C0-46B4-9BA5-B8F0AAA3F8A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4596578-67AA-4348-A67A-76B5234A27C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BBE8FEC-6AF3-4F49-8567-5960533A856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3C73940-A4D7-451F-9FE0-871A08A631F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6A84CC95-07FE-4795-9159-8598B39B8ED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E5A5EDA-88E2-4429-990A-2CE07AED5C3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E6AB6BD-54AC-4EED-A76E-C3535B02133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3EAD775-A8BC-4B8D-A11D-F4D0467DC6D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782CD28-F311-4577-88CE-53A07076AB1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7DCF5C3-A61F-425E-82E9-B2599122E2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1D3E119-35ED-43DD-9CC8-4F3CCC654B1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5D5C987-CFD9-48AA-BE5A-FBA52CF2E6B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B863FE4B-560B-41B9-8B61-F7822D5446AE}"/>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831F7FA-62E4-4965-A982-E6005AAD420D}"/>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33E30241-6774-4E15-91E3-C443E71FAC54}"/>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53D7D3E-5463-434E-80DB-4985211B804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D24B419F-209D-409F-B51A-B098E9D17BC1}"/>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42A92A7-32F9-475B-A8D7-01759113A377}"/>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75546BCF-27A3-4544-856E-E001FD9E8582}"/>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A509ADF6-2340-4EC3-AC50-73FFB1F1A16F}"/>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126A23FD-2E05-4937-A443-6DDDB2C38FC9}"/>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108127</xdr:rowOff>
    </xdr:from>
    <xdr:to>
      <xdr:col>41</xdr:col>
      <xdr:colOff>101600</xdr:colOff>
      <xdr:row>63</xdr:row>
      <xdr:rowOff>38277</xdr:rowOff>
    </xdr:to>
    <xdr:sp macro="" textlink="">
      <xdr:nvSpPr>
        <xdr:cNvPr id="239" name="フローチャート: 判断 238">
          <a:extLst>
            <a:ext uri="{FF2B5EF4-FFF2-40B4-BE49-F238E27FC236}">
              <a16:creationId xmlns:a16="http://schemas.microsoft.com/office/drawing/2014/main" id="{72E31F71-4C20-4A28-A797-D8A30F523BEE}"/>
            </a:ext>
          </a:extLst>
        </xdr:cNvPr>
        <xdr:cNvSpPr/>
      </xdr:nvSpPr>
      <xdr:spPr>
        <a:xfrm>
          <a:off x="7810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115239</xdr:rowOff>
    </xdr:from>
    <xdr:to>
      <xdr:col>36</xdr:col>
      <xdr:colOff>165100</xdr:colOff>
      <xdr:row>63</xdr:row>
      <xdr:rowOff>45389</xdr:rowOff>
    </xdr:to>
    <xdr:sp macro="" textlink="">
      <xdr:nvSpPr>
        <xdr:cNvPr id="240" name="フローチャート: 判断 239">
          <a:extLst>
            <a:ext uri="{FF2B5EF4-FFF2-40B4-BE49-F238E27FC236}">
              <a16:creationId xmlns:a16="http://schemas.microsoft.com/office/drawing/2014/main" id="{4C88B6CF-0AD3-404E-B452-E41A547FB840}"/>
            </a:ext>
          </a:extLst>
        </xdr:cNvPr>
        <xdr:cNvSpPr/>
      </xdr:nvSpPr>
      <xdr:spPr>
        <a:xfrm>
          <a:off x="6921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C9BCC1-9EB1-4A37-9B8B-E7E212585B8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63C09FE-C3F5-46AF-8B63-E486D66BE08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5A689EB-CF2A-4DED-B3D2-4DB2241BBDD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7CAF768-53A1-4C70-9976-57A6DE11206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D017BB7-7A0D-4947-AF1B-FB5D00748B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90784</xdr:rowOff>
    </xdr:from>
    <xdr:to>
      <xdr:col>55</xdr:col>
      <xdr:colOff>50800</xdr:colOff>
      <xdr:row>62</xdr:row>
      <xdr:rowOff>20934</xdr:rowOff>
    </xdr:to>
    <xdr:sp macro="" textlink="">
      <xdr:nvSpPr>
        <xdr:cNvPr id="246" name="楕円 245">
          <a:extLst>
            <a:ext uri="{FF2B5EF4-FFF2-40B4-BE49-F238E27FC236}">
              <a16:creationId xmlns:a16="http://schemas.microsoft.com/office/drawing/2014/main" id="{4EAB31C2-2E0B-4A8F-A5D2-A3872A743598}"/>
            </a:ext>
          </a:extLst>
        </xdr:cNvPr>
        <xdr:cNvSpPr/>
      </xdr:nvSpPr>
      <xdr:spPr>
        <a:xfrm>
          <a:off x="10426700" y="1054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113661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EC028AE-70CE-4DFC-9742-5473D6A00CF7}"/>
            </a:ext>
          </a:extLst>
        </xdr:cNvPr>
        <xdr:cNvSpPr txBox="1"/>
      </xdr:nvSpPr>
      <xdr:spPr>
        <a:xfrm>
          <a:off x="10515600" y="1040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101500</xdr:rowOff>
    </xdr:from>
    <xdr:to>
      <xdr:col>50</xdr:col>
      <xdr:colOff>165100</xdr:colOff>
      <xdr:row>62</xdr:row>
      <xdr:rowOff>31650</xdr:rowOff>
    </xdr:to>
    <xdr:sp macro="" textlink="">
      <xdr:nvSpPr>
        <xdr:cNvPr id="248" name="楕円 247">
          <a:extLst>
            <a:ext uri="{FF2B5EF4-FFF2-40B4-BE49-F238E27FC236}">
              <a16:creationId xmlns:a16="http://schemas.microsoft.com/office/drawing/2014/main" id="{FEFE9157-9CEF-47EB-B1F5-99651F006E92}"/>
            </a:ext>
          </a:extLst>
        </xdr:cNvPr>
        <xdr:cNvSpPr/>
      </xdr:nvSpPr>
      <xdr:spPr>
        <a:xfrm>
          <a:off x="9588500" y="105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141584</xdr:rowOff>
    </xdr:from>
    <xdr:to>
      <xdr:col>55</xdr:col>
      <xdr:colOff>0</xdr:colOff>
      <xdr:row>61</xdr:row>
      <xdr:rowOff>152300</xdr:rowOff>
    </xdr:to>
    <xdr:cxnSp macro="">
      <xdr:nvCxnSpPr>
        <xdr:cNvPr id="249" name="直線コネクタ 248">
          <a:extLst>
            <a:ext uri="{FF2B5EF4-FFF2-40B4-BE49-F238E27FC236}">
              <a16:creationId xmlns:a16="http://schemas.microsoft.com/office/drawing/2014/main" id="{F7D668BB-5CC8-474D-BBA5-EA6B316D49C7}"/>
            </a:ext>
          </a:extLst>
        </xdr:cNvPr>
        <xdr:cNvCxnSpPr/>
      </xdr:nvCxnSpPr>
      <xdr:spPr>
        <a:xfrm flipV="1">
          <a:off x="9639300" y="10600034"/>
          <a:ext cx="8382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16281</xdr:rowOff>
    </xdr:from>
    <xdr:to>
      <xdr:col>46</xdr:col>
      <xdr:colOff>38100</xdr:colOff>
      <xdr:row>64</xdr:row>
      <xdr:rowOff>117881</xdr:rowOff>
    </xdr:to>
    <xdr:sp macro="" textlink="">
      <xdr:nvSpPr>
        <xdr:cNvPr id="250" name="楕円 249">
          <a:extLst>
            <a:ext uri="{FF2B5EF4-FFF2-40B4-BE49-F238E27FC236}">
              <a16:creationId xmlns:a16="http://schemas.microsoft.com/office/drawing/2014/main" id="{EE2C2685-20B3-4743-BF54-713795A514BA}"/>
            </a:ext>
          </a:extLst>
        </xdr:cNvPr>
        <xdr:cNvSpPr/>
      </xdr:nvSpPr>
      <xdr:spPr>
        <a:xfrm>
          <a:off x="8699500" y="1098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152300</xdr:rowOff>
    </xdr:from>
    <xdr:to>
      <xdr:col>50</xdr:col>
      <xdr:colOff>114300</xdr:colOff>
      <xdr:row>64</xdr:row>
      <xdr:rowOff>67081</xdr:rowOff>
    </xdr:to>
    <xdr:cxnSp macro="">
      <xdr:nvCxnSpPr>
        <xdr:cNvPr id="251" name="直線コネクタ 250">
          <a:extLst>
            <a:ext uri="{FF2B5EF4-FFF2-40B4-BE49-F238E27FC236}">
              <a16:creationId xmlns:a16="http://schemas.microsoft.com/office/drawing/2014/main" id="{71CD2AFB-07D2-4CF2-A30E-16483EAB8DF0}"/>
            </a:ext>
          </a:extLst>
        </xdr:cNvPr>
        <xdr:cNvCxnSpPr/>
      </xdr:nvCxnSpPr>
      <xdr:spPr>
        <a:xfrm flipV="1">
          <a:off x="8750300" y="10610750"/>
          <a:ext cx="889000" cy="42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16474</xdr:rowOff>
    </xdr:from>
    <xdr:to>
      <xdr:col>41</xdr:col>
      <xdr:colOff>101600</xdr:colOff>
      <xdr:row>64</xdr:row>
      <xdr:rowOff>118074</xdr:rowOff>
    </xdr:to>
    <xdr:sp macro="" textlink="">
      <xdr:nvSpPr>
        <xdr:cNvPr id="252" name="楕円 251">
          <a:extLst>
            <a:ext uri="{FF2B5EF4-FFF2-40B4-BE49-F238E27FC236}">
              <a16:creationId xmlns:a16="http://schemas.microsoft.com/office/drawing/2014/main" id="{80D95C81-4941-4FE3-9631-AF170E7D124B}"/>
            </a:ext>
          </a:extLst>
        </xdr:cNvPr>
        <xdr:cNvSpPr/>
      </xdr:nvSpPr>
      <xdr:spPr>
        <a:xfrm>
          <a:off x="7810500" y="1098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67081</xdr:rowOff>
    </xdr:from>
    <xdr:to>
      <xdr:col>45</xdr:col>
      <xdr:colOff>177800</xdr:colOff>
      <xdr:row>64</xdr:row>
      <xdr:rowOff>67274</xdr:rowOff>
    </xdr:to>
    <xdr:cxnSp macro="">
      <xdr:nvCxnSpPr>
        <xdr:cNvPr id="253" name="直線コネクタ 252">
          <a:extLst>
            <a:ext uri="{FF2B5EF4-FFF2-40B4-BE49-F238E27FC236}">
              <a16:creationId xmlns:a16="http://schemas.microsoft.com/office/drawing/2014/main" id="{872A2AFD-7DB6-4224-94D7-7DE3568748A9}"/>
            </a:ext>
          </a:extLst>
        </xdr:cNvPr>
        <xdr:cNvCxnSpPr/>
      </xdr:nvCxnSpPr>
      <xdr:spPr>
        <a:xfrm flipV="1">
          <a:off x="7861300" y="11039881"/>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16677</xdr:rowOff>
    </xdr:from>
    <xdr:to>
      <xdr:col>36</xdr:col>
      <xdr:colOff>165100</xdr:colOff>
      <xdr:row>64</xdr:row>
      <xdr:rowOff>118277</xdr:rowOff>
    </xdr:to>
    <xdr:sp macro="" textlink="">
      <xdr:nvSpPr>
        <xdr:cNvPr id="254" name="楕円 253">
          <a:extLst>
            <a:ext uri="{FF2B5EF4-FFF2-40B4-BE49-F238E27FC236}">
              <a16:creationId xmlns:a16="http://schemas.microsoft.com/office/drawing/2014/main" id="{830A4217-7FDE-474C-8DA1-EDF042579319}"/>
            </a:ext>
          </a:extLst>
        </xdr:cNvPr>
        <xdr:cNvSpPr/>
      </xdr:nvSpPr>
      <xdr:spPr>
        <a:xfrm>
          <a:off x="6921500" y="109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67274</xdr:rowOff>
    </xdr:from>
    <xdr:to>
      <xdr:col>41</xdr:col>
      <xdr:colOff>50800</xdr:colOff>
      <xdr:row>64</xdr:row>
      <xdr:rowOff>67477</xdr:rowOff>
    </xdr:to>
    <xdr:cxnSp macro="">
      <xdr:nvCxnSpPr>
        <xdr:cNvPr id="255" name="直線コネクタ 254">
          <a:extLst>
            <a:ext uri="{FF2B5EF4-FFF2-40B4-BE49-F238E27FC236}">
              <a16:creationId xmlns:a16="http://schemas.microsoft.com/office/drawing/2014/main" id="{BD90E9E7-73CC-4330-B4E2-56B7194A504D}"/>
            </a:ext>
          </a:extLst>
        </xdr:cNvPr>
        <xdr:cNvCxnSpPr/>
      </xdr:nvCxnSpPr>
      <xdr:spPr>
        <a:xfrm flipV="1">
          <a:off x="6972300" y="11040074"/>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5968CDD-2FD5-4DAC-AC1F-61875B668276}"/>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2C992A7-11DE-4D45-9383-1E4E0DCDF258}"/>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54804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9717BE2-4B37-40A1-A6E9-9D8AC90D79D4}"/>
            </a:ext>
          </a:extLst>
        </xdr:cNvPr>
        <xdr:cNvSpPr txBox="1"/>
      </xdr:nvSpPr>
      <xdr:spPr>
        <a:xfrm>
          <a:off x="7561795" y="1051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61916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E0EA1A5-6D5E-4996-B31F-BC6668F1F232}"/>
            </a:ext>
          </a:extLst>
        </xdr:cNvPr>
        <xdr:cNvSpPr txBox="1"/>
      </xdr:nvSpPr>
      <xdr:spPr>
        <a:xfrm>
          <a:off x="6672795" y="105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48177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95AD5FD-05EC-468A-80B5-28A6CCDC1E82}"/>
            </a:ext>
          </a:extLst>
        </xdr:cNvPr>
        <xdr:cNvSpPr txBox="1"/>
      </xdr:nvSpPr>
      <xdr:spPr>
        <a:xfrm>
          <a:off x="9327095" y="1033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109008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DA6BA605-9948-40D1-AD76-25D00DA9D936}"/>
            </a:ext>
          </a:extLst>
        </xdr:cNvPr>
        <xdr:cNvSpPr txBox="1"/>
      </xdr:nvSpPr>
      <xdr:spPr>
        <a:xfrm>
          <a:off x="8483111" y="1108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109201</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620D7D22-FA50-4055-BD92-8588FA84E2D0}"/>
            </a:ext>
          </a:extLst>
        </xdr:cNvPr>
        <xdr:cNvSpPr txBox="1"/>
      </xdr:nvSpPr>
      <xdr:spPr>
        <a:xfrm>
          <a:off x="7594111" y="110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109404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9FDC8216-898A-48DA-B5E2-87FF8C3155D4}"/>
            </a:ext>
          </a:extLst>
        </xdr:cNvPr>
        <xdr:cNvSpPr txBox="1"/>
      </xdr:nvSpPr>
      <xdr:spPr>
        <a:xfrm>
          <a:off x="6705111" y="110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9C5D0A0-DD36-4AC2-8131-1E5C3664FD3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260094F-A35F-4D6B-B180-EFCDF7393A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B2194B9-B06D-4753-82E2-BBC200863DD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BE737F8-4899-4D9E-B8E7-61D2AB86EF5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57AEBDE-C090-4516-86C9-69D6D65F73F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C52C92E-4B2B-4381-ADD0-4B915B9466A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D15815D-0102-4C9E-8DF7-8A92CFBB1C9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EC4C785-21E2-429F-80E0-671AD925AD9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19EF765-82C0-48B5-8990-575A3E1672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9650A2D-FA6B-4F8F-9DF0-CAFC2768A1D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3220781-A053-4DC6-8818-FCD13276D2D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7161CB5-CF19-409F-B49D-9A909864567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158C29D-773F-49B2-AC4E-315BE088D0C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63002FD-7690-4B8F-9A15-9DF1051DB79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A4873B0-58BA-4FAF-B2BB-6B24B796221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4B448F9-45F1-4B26-BE5A-9837C72B436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5C22F7D-BBF9-4867-BAA4-DCBA7FEEAAF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0D172E2-C326-4F56-879D-D8A6B0407DB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D048CE8-CDE0-4A02-830B-0CEDE1AAC55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4AC616D-5D74-4352-B870-6CE8696A1ED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DF60848-AF43-4B21-9348-311573A2753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2176720-D8B8-4A5E-81A5-AD44AA7BCF6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3C23592-820D-4D42-B71B-4A231150174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D04F090-FD86-4D89-9D9E-80439286963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D8168DE-1910-4047-8FC2-251AE4908185}"/>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8FBAFA7-6088-4ACA-A6D9-2FECA6B6DE6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A131481-4162-4665-BCC2-823B258E614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96F5646-6779-4BFE-8585-0CC3770515B4}"/>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C6D93ADD-04DB-46AB-A534-F014A2C229EE}"/>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5D95698-C822-43BA-9BFB-9F227EAEA218}"/>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C6AF10C6-5EA5-4752-AA48-67C61D3B0604}"/>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69F418B3-5C94-4E65-A5F0-CF5BE74B3721}"/>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1B27B876-3E15-4757-BBB9-FAFDBCFDA23D}"/>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7" name="フローチャート: 判断 296">
          <a:extLst>
            <a:ext uri="{FF2B5EF4-FFF2-40B4-BE49-F238E27FC236}">
              <a16:creationId xmlns:a16="http://schemas.microsoft.com/office/drawing/2014/main" id="{E199F7CC-B26B-41A2-89D1-0CC11C3E244E}"/>
            </a:ext>
          </a:extLst>
        </xdr:cNvPr>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98" name="フローチャート: 判断 297">
          <a:extLst>
            <a:ext uri="{FF2B5EF4-FFF2-40B4-BE49-F238E27FC236}">
              <a16:creationId xmlns:a16="http://schemas.microsoft.com/office/drawing/2014/main" id="{33256D29-5A61-44C4-8070-505672B15B13}"/>
            </a:ext>
          </a:extLst>
        </xdr:cNvPr>
        <xdr:cNvSpPr/>
      </xdr:nvSpPr>
      <xdr:spPr>
        <a:xfrm>
          <a:off x="1079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252FCD2-9B0E-4FAC-AB88-E6D8D7C0F98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B711F32-6DB2-4F74-BABA-3C02BDE1AC7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7DCA5DE-E6DE-4424-A850-15DD0DEADC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5FD49E3-1CEE-4C5D-9070-D6A53C6DBF8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A82EAFE-E172-4744-B0E7-8515271B802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53975</xdr:rowOff>
    </xdr:from>
    <xdr:to>
      <xdr:col>24</xdr:col>
      <xdr:colOff>114300</xdr:colOff>
      <xdr:row>85</xdr:row>
      <xdr:rowOff>155575</xdr:rowOff>
    </xdr:to>
    <xdr:sp macro="" textlink="">
      <xdr:nvSpPr>
        <xdr:cNvPr id="304" name="楕円 303">
          <a:extLst>
            <a:ext uri="{FF2B5EF4-FFF2-40B4-BE49-F238E27FC236}">
              <a16:creationId xmlns:a16="http://schemas.microsoft.com/office/drawing/2014/main" id="{426A0757-44E4-4D30-A521-12908124D535}"/>
            </a:ext>
          </a:extLst>
        </xdr:cNvPr>
        <xdr:cNvSpPr/>
      </xdr:nvSpPr>
      <xdr:spPr>
        <a:xfrm>
          <a:off x="45847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32402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3A90F19-BE42-439F-8421-208A253758A3}"/>
            </a:ext>
          </a:extLst>
        </xdr:cNvPr>
        <xdr:cNvSpPr txBox="1"/>
      </xdr:nvSpPr>
      <xdr:spPr>
        <a:xfrm>
          <a:off x="4673600"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31114</xdr:rowOff>
    </xdr:from>
    <xdr:to>
      <xdr:col>20</xdr:col>
      <xdr:colOff>38100</xdr:colOff>
      <xdr:row>85</xdr:row>
      <xdr:rowOff>132714</xdr:rowOff>
    </xdr:to>
    <xdr:sp macro="" textlink="">
      <xdr:nvSpPr>
        <xdr:cNvPr id="306" name="楕円 305">
          <a:extLst>
            <a:ext uri="{FF2B5EF4-FFF2-40B4-BE49-F238E27FC236}">
              <a16:creationId xmlns:a16="http://schemas.microsoft.com/office/drawing/2014/main" id="{CE63B553-6235-48AF-8180-3412C77819B4}"/>
            </a:ext>
          </a:extLst>
        </xdr:cNvPr>
        <xdr:cNvSpPr/>
      </xdr:nvSpPr>
      <xdr:spPr>
        <a:xfrm>
          <a:off x="3746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81914</xdr:rowOff>
    </xdr:from>
    <xdr:to>
      <xdr:col>24</xdr:col>
      <xdr:colOff>63500</xdr:colOff>
      <xdr:row>85</xdr:row>
      <xdr:rowOff>104775</xdr:rowOff>
    </xdr:to>
    <xdr:cxnSp macro="">
      <xdr:nvCxnSpPr>
        <xdr:cNvPr id="307" name="直線コネクタ 306">
          <a:extLst>
            <a:ext uri="{FF2B5EF4-FFF2-40B4-BE49-F238E27FC236}">
              <a16:creationId xmlns:a16="http://schemas.microsoft.com/office/drawing/2014/main" id="{543E6698-B2CB-471D-8A80-6CC6F9257777}"/>
            </a:ext>
          </a:extLst>
        </xdr:cNvPr>
        <xdr:cNvCxnSpPr/>
      </xdr:nvCxnSpPr>
      <xdr:spPr>
        <a:xfrm>
          <a:off x="3797300" y="1465516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13970</xdr:rowOff>
    </xdr:from>
    <xdr:to>
      <xdr:col>15</xdr:col>
      <xdr:colOff>101600</xdr:colOff>
      <xdr:row>85</xdr:row>
      <xdr:rowOff>115570</xdr:rowOff>
    </xdr:to>
    <xdr:sp macro="" textlink="">
      <xdr:nvSpPr>
        <xdr:cNvPr id="308" name="楕円 307">
          <a:extLst>
            <a:ext uri="{FF2B5EF4-FFF2-40B4-BE49-F238E27FC236}">
              <a16:creationId xmlns:a16="http://schemas.microsoft.com/office/drawing/2014/main" id="{59C3A457-F4E3-4077-9BD2-1EA484806A5A}"/>
            </a:ext>
          </a:extLst>
        </xdr:cNvPr>
        <xdr:cNvSpPr/>
      </xdr:nvSpPr>
      <xdr:spPr>
        <a:xfrm>
          <a:off x="2857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64770</xdr:rowOff>
    </xdr:from>
    <xdr:to>
      <xdr:col>19</xdr:col>
      <xdr:colOff>177800</xdr:colOff>
      <xdr:row>85</xdr:row>
      <xdr:rowOff>81914</xdr:rowOff>
    </xdr:to>
    <xdr:cxnSp macro="">
      <xdr:nvCxnSpPr>
        <xdr:cNvPr id="309" name="直線コネクタ 308">
          <a:extLst>
            <a:ext uri="{FF2B5EF4-FFF2-40B4-BE49-F238E27FC236}">
              <a16:creationId xmlns:a16="http://schemas.microsoft.com/office/drawing/2014/main" id="{BB860F02-FE7E-48B0-AF6A-F378E3B9AF25}"/>
            </a:ext>
          </a:extLst>
        </xdr:cNvPr>
        <xdr:cNvCxnSpPr/>
      </xdr:nvCxnSpPr>
      <xdr:spPr>
        <a:xfrm>
          <a:off x="2908300" y="146380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158750</xdr:rowOff>
    </xdr:from>
    <xdr:to>
      <xdr:col>10</xdr:col>
      <xdr:colOff>165100</xdr:colOff>
      <xdr:row>85</xdr:row>
      <xdr:rowOff>88900</xdr:rowOff>
    </xdr:to>
    <xdr:sp macro="" textlink="">
      <xdr:nvSpPr>
        <xdr:cNvPr id="310" name="楕円 309">
          <a:extLst>
            <a:ext uri="{FF2B5EF4-FFF2-40B4-BE49-F238E27FC236}">
              <a16:creationId xmlns:a16="http://schemas.microsoft.com/office/drawing/2014/main" id="{162FEF06-598A-48F9-8972-FE86F44E3C35}"/>
            </a:ext>
          </a:extLst>
        </xdr:cNvPr>
        <xdr:cNvSpPr/>
      </xdr:nvSpPr>
      <xdr:spPr>
        <a:xfrm>
          <a:off x="1968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38100</xdr:rowOff>
    </xdr:from>
    <xdr:to>
      <xdr:col>15</xdr:col>
      <xdr:colOff>50800</xdr:colOff>
      <xdr:row>85</xdr:row>
      <xdr:rowOff>64770</xdr:rowOff>
    </xdr:to>
    <xdr:cxnSp macro="">
      <xdr:nvCxnSpPr>
        <xdr:cNvPr id="311" name="直線コネクタ 310">
          <a:extLst>
            <a:ext uri="{FF2B5EF4-FFF2-40B4-BE49-F238E27FC236}">
              <a16:creationId xmlns:a16="http://schemas.microsoft.com/office/drawing/2014/main" id="{E165BE88-FCD6-4BF6-9E0C-87476FF1C026}"/>
            </a:ext>
          </a:extLst>
        </xdr:cNvPr>
        <xdr:cNvCxnSpPr/>
      </xdr:nvCxnSpPr>
      <xdr:spPr>
        <a:xfrm>
          <a:off x="2019300" y="14611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124461</xdr:rowOff>
    </xdr:from>
    <xdr:to>
      <xdr:col>6</xdr:col>
      <xdr:colOff>38100</xdr:colOff>
      <xdr:row>85</xdr:row>
      <xdr:rowOff>54611</xdr:rowOff>
    </xdr:to>
    <xdr:sp macro="" textlink="">
      <xdr:nvSpPr>
        <xdr:cNvPr id="312" name="楕円 311">
          <a:extLst>
            <a:ext uri="{FF2B5EF4-FFF2-40B4-BE49-F238E27FC236}">
              <a16:creationId xmlns:a16="http://schemas.microsoft.com/office/drawing/2014/main" id="{E1182592-5B36-40AB-B9F8-C993C5FA099D}"/>
            </a:ext>
          </a:extLst>
        </xdr:cNvPr>
        <xdr:cNvSpPr/>
      </xdr:nvSpPr>
      <xdr:spPr>
        <a:xfrm>
          <a:off x="1079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3811</xdr:rowOff>
    </xdr:from>
    <xdr:to>
      <xdr:col>10</xdr:col>
      <xdr:colOff>114300</xdr:colOff>
      <xdr:row>85</xdr:row>
      <xdr:rowOff>38100</xdr:rowOff>
    </xdr:to>
    <xdr:cxnSp macro="">
      <xdr:nvCxnSpPr>
        <xdr:cNvPr id="313" name="直線コネクタ 312">
          <a:extLst>
            <a:ext uri="{FF2B5EF4-FFF2-40B4-BE49-F238E27FC236}">
              <a16:creationId xmlns:a16="http://schemas.microsoft.com/office/drawing/2014/main" id="{951D5A95-78A1-4379-98C1-8CB645CF8748}"/>
            </a:ext>
          </a:extLst>
        </xdr:cNvPr>
        <xdr:cNvCxnSpPr/>
      </xdr:nvCxnSpPr>
      <xdr:spPr>
        <a:xfrm>
          <a:off x="1130300" y="14577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6675B612-1317-4D84-85A7-E8F93DE90C3D}"/>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86503C8B-966F-484C-B343-70DA637B20BE}"/>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16" name="n_3aveValue【公営住宅】&#10;有形固定資産減価償却率">
          <a:extLst>
            <a:ext uri="{FF2B5EF4-FFF2-40B4-BE49-F238E27FC236}">
              <a16:creationId xmlns:a16="http://schemas.microsoft.com/office/drawing/2014/main" id="{0E784E0D-EBD1-48E6-AE5F-DF5794811C39}"/>
            </a:ext>
          </a:extLst>
        </xdr:cNvPr>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17" name="n_4aveValue【公営住宅】&#10;有形固定資産減価償却率">
          <a:extLst>
            <a:ext uri="{FF2B5EF4-FFF2-40B4-BE49-F238E27FC236}">
              <a16:creationId xmlns:a16="http://schemas.microsoft.com/office/drawing/2014/main" id="{2CE833AE-0D7B-4E8E-8C5F-44707578ABF8}"/>
            </a:ext>
          </a:extLst>
        </xdr:cNvPr>
        <xdr:cNvSpPr txBox="1"/>
      </xdr:nvSpPr>
      <xdr:spPr>
        <a:xfrm>
          <a:off x="927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123841</xdr:rowOff>
    </xdr:from>
    <xdr:ext cx="405111" cy="259045"/>
    <xdr:sp macro="" textlink="">
      <xdr:nvSpPr>
        <xdr:cNvPr id="318" name="n_1mainValue【公営住宅】&#10;有形固定資産減価償却率">
          <a:extLst>
            <a:ext uri="{FF2B5EF4-FFF2-40B4-BE49-F238E27FC236}">
              <a16:creationId xmlns:a16="http://schemas.microsoft.com/office/drawing/2014/main" id="{3E99924F-D487-4D35-8DF3-36B591B8F52D}"/>
            </a:ext>
          </a:extLst>
        </xdr:cNvPr>
        <xdr:cNvSpPr txBox="1"/>
      </xdr:nvSpPr>
      <xdr:spPr>
        <a:xfrm>
          <a:off x="35820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106697</xdr:rowOff>
    </xdr:from>
    <xdr:ext cx="405111" cy="259045"/>
    <xdr:sp macro="" textlink="">
      <xdr:nvSpPr>
        <xdr:cNvPr id="319" name="n_2mainValue【公営住宅】&#10;有形固定資産減価償却率">
          <a:extLst>
            <a:ext uri="{FF2B5EF4-FFF2-40B4-BE49-F238E27FC236}">
              <a16:creationId xmlns:a16="http://schemas.microsoft.com/office/drawing/2014/main" id="{D60FB20E-DDCA-49FF-B0FC-853E86AF9EDD}"/>
            </a:ext>
          </a:extLst>
        </xdr:cNvPr>
        <xdr:cNvSpPr txBox="1"/>
      </xdr:nvSpPr>
      <xdr:spPr>
        <a:xfrm>
          <a:off x="27057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80027</xdr:rowOff>
    </xdr:from>
    <xdr:ext cx="405111" cy="259045"/>
    <xdr:sp macro="" textlink="">
      <xdr:nvSpPr>
        <xdr:cNvPr id="320" name="n_3mainValue【公営住宅】&#10;有形固定資産減価償却率">
          <a:extLst>
            <a:ext uri="{FF2B5EF4-FFF2-40B4-BE49-F238E27FC236}">
              <a16:creationId xmlns:a16="http://schemas.microsoft.com/office/drawing/2014/main" id="{BC0DB13C-D7B9-4E21-95DC-0D81DFB6BDF7}"/>
            </a:ext>
          </a:extLst>
        </xdr:cNvPr>
        <xdr:cNvSpPr txBox="1"/>
      </xdr:nvSpPr>
      <xdr:spPr>
        <a:xfrm>
          <a:off x="1816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45738</xdr:rowOff>
    </xdr:from>
    <xdr:ext cx="405111" cy="259045"/>
    <xdr:sp macro="" textlink="">
      <xdr:nvSpPr>
        <xdr:cNvPr id="321" name="n_4mainValue【公営住宅】&#10;有形固定資産減価償却率">
          <a:extLst>
            <a:ext uri="{FF2B5EF4-FFF2-40B4-BE49-F238E27FC236}">
              <a16:creationId xmlns:a16="http://schemas.microsoft.com/office/drawing/2014/main" id="{8E602713-3F7C-4D72-9008-38A4930CD7AF}"/>
            </a:ext>
          </a:extLst>
        </xdr:cNvPr>
        <xdr:cNvSpPr txBox="1"/>
      </xdr:nvSpPr>
      <xdr:spPr>
        <a:xfrm>
          <a:off x="927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C3A94D1-B1E5-48D6-8A81-F424483660C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F139D55-D02D-4DC6-8763-DE8E0A8DC5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5715538-4212-4AD9-BA37-31CA151CE86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DBFED37-AED1-4B9D-8079-24C3912A0D9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9ACF158-0318-4CF9-9116-F837EC4CAAF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4F49501-2770-47E8-A10E-5ECD055310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4039F9E-E87E-4DFF-BF74-1861A2CF18F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3843886-4649-41F4-B4E2-8AB0673418C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4A20018-347A-4580-A9B8-A06A65ADAE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C6A393C-47EC-4845-84F0-AD23369E073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D3558BEE-8F7A-4C02-9489-61418C56F73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7E797C14-DD12-474B-84FF-2FECB6E4452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A5A554AA-D9C9-46A7-A481-0B66132A91D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88CF1D6B-0E25-4F5D-9031-E9AAC48919C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33AFC3F9-5661-4774-91FC-F2C07973684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CF15AC00-8768-4E83-8A40-8F8E16EAF5E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8FA3B4BC-8EBE-4ECE-95F3-7AE9D51F751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9B650761-CAC4-4FAD-BBF0-1C40B030D63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6D9DD68-09E0-42FC-A253-5B75626235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F5049E31-07F1-46EE-BD54-74AA8D10889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2FB24CB-A6F4-426C-9809-50CE012FF4D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F650E2E8-7273-4F15-88F3-385631343D7F}"/>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71B1D0AF-7223-410C-B0A9-F9762B356DE4}"/>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A7A54967-4396-40DF-8E4E-BF00A7510D81}"/>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160718EF-1173-4E18-921E-62F8A810A829}"/>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937C5655-F172-49AF-993D-1FAF7C041077}"/>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E9EA7708-CC89-4AA5-A20A-3281A913523F}"/>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E88261F2-D61C-4E8A-854D-81CB54506242}"/>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8ED0A69F-6A06-41BC-9376-14A57CEDFEFB}"/>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D7AA9BB1-064C-469B-BA2F-658F700D303A}"/>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116139</xdr:rowOff>
    </xdr:from>
    <xdr:to>
      <xdr:col>41</xdr:col>
      <xdr:colOff>101600</xdr:colOff>
      <xdr:row>86</xdr:row>
      <xdr:rowOff>46289</xdr:rowOff>
    </xdr:to>
    <xdr:sp macro="" textlink="">
      <xdr:nvSpPr>
        <xdr:cNvPr id="352" name="フローチャート: 判断 351">
          <a:extLst>
            <a:ext uri="{FF2B5EF4-FFF2-40B4-BE49-F238E27FC236}">
              <a16:creationId xmlns:a16="http://schemas.microsoft.com/office/drawing/2014/main" id="{AA944CF9-5C94-49F4-9DF0-D9477C152479}"/>
            </a:ext>
          </a:extLst>
        </xdr:cNvPr>
        <xdr:cNvSpPr/>
      </xdr:nvSpPr>
      <xdr:spPr>
        <a:xfrm>
          <a:off x="7810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115041</xdr:rowOff>
    </xdr:from>
    <xdr:to>
      <xdr:col>36</xdr:col>
      <xdr:colOff>165100</xdr:colOff>
      <xdr:row>86</xdr:row>
      <xdr:rowOff>45191</xdr:rowOff>
    </xdr:to>
    <xdr:sp macro="" textlink="">
      <xdr:nvSpPr>
        <xdr:cNvPr id="353" name="フローチャート: 判断 352">
          <a:extLst>
            <a:ext uri="{FF2B5EF4-FFF2-40B4-BE49-F238E27FC236}">
              <a16:creationId xmlns:a16="http://schemas.microsoft.com/office/drawing/2014/main" id="{3FF1182B-3CA5-42A3-B00D-39ECCBF64AE2}"/>
            </a:ext>
          </a:extLst>
        </xdr:cNvPr>
        <xdr:cNvSpPr/>
      </xdr:nvSpPr>
      <xdr:spPr>
        <a:xfrm>
          <a:off x="6921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161818C-5A0C-4D11-BC52-032FBB6F47F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5D1405F-D1F7-4416-A227-69D541CC8C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7607DE8-E280-47C3-9B11-7F1C1B1EC4E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2C8EE78-392A-4389-996F-56EBBA3754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4E65ACC-C5C7-4E0A-BA3F-E699D489E79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117419</xdr:rowOff>
    </xdr:from>
    <xdr:to>
      <xdr:col>55</xdr:col>
      <xdr:colOff>50800</xdr:colOff>
      <xdr:row>86</xdr:row>
      <xdr:rowOff>47569</xdr:rowOff>
    </xdr:to>
    <xdr:sp macro="" textlink="">
      <xdr:nvSpPr>
        <xdr:cNvPr id="359" name="楕円 358">
          <a:extLst>
            <a:ext uri="{FF2B5EF4-FFF2-40B4-BE49-F238E27FC236}">
              <a16:creationId xmlns:a16="http://schemas.microsoft.com/office/drawing/2014/main" id="{4BCD2634-22E7-4F9F-8213-F3F9C42A5250}"/>
            </a:ext>
          </a:extLst>
        </xdr:cNvPr>
        <xdr:cNvSpPr/>
      </xdr:nvSpPr>
      <xdr:spPr>
        <a:xfrm>
          <a:off x="10426700" y="1469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BA84EDD1-EB70-41F8-873C-350A129B53D3}"/>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118287</xdr:rowOff>
    </xdr:from>
    <xdr:to>
      <xdr:col>50</xdr:col>
      <xdr:colOff>165100</xdr:colOff>
      <xdr:row>86</xdr:row>
      <xdr:rowOff>48437</xdr:rowOff>
    </xdr:to>
    <xdr:sp macro="" textlink="">
      <xdr:nvSpPr>
        <xdr:cNvPr id="361" name="楕円 360">
          <a:extLst>
            <a:ext uri="{FF2B5EF4-FFF2-40B4-BE49-F238E27FC236}">
              <a16:creationId xmlns:a16="http://schemas.microsoft.com/office/drawing/2014/main" id="{F06654BA-71E7-41D5-ACD7-4B314E702186}"/>
            </a:ext>
          </a:extLst>
        </xdr:cNvPr>
        <xdr:cNvSpPr/>
      </xdr:nvSpPr>
      <xdr:spPr>
        <a:xfrm>
          <a:off x="9588500" y="146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168219</xdr:rowOff>
    </xdr:from>
    <xdr:to>
      <xdr:col>55</xdr:col>
      <xdr:colOff>0</xdr:colOff>
      <xdr:row>85</xdr:row>
      <xdr:rowOff>169087</xdr:rowOff>
    </xdr:to>
    <xdr:cxnSp macro="">
      <xdr:nvCxnSpPr>
        <xdr:cNvPr id="362" name="直線コネクタ 361">
          <a:extLst>
            <a:ext uri="{FF2B5EF4-FFF2-40B4-BE49-F238E27FC236}">
              <a16:creationId xmlns:a16="http://schemas.microsoft.com/office/drawing/2014/main" id="{44270B78-AE40-4CAE-B8A4-918D10FCCE9F}"/>
            </a:ext>
          </a:extLst>
        </xdr:cNvPr>
        <xdr:cNvCxnSpPr/>
      </xdr:nvCxnSpPr>
      <xdr:spPr>
        <a:xfrm flipV="1">
          <a:off x="9639300" y="14741469"/>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117419</xdr:rowOff>
    </xdr:from>
    <xdr:to>
      <xdr:col>46</xdr:col>
      <xdr:colOff>38100</xdr:colOff>
      <xdr:row>86</xdr:row>
      <xdr:rowOff>47569</xdr:rowOff>
    </xdr:to>
    <xdr:sp macro="" textlink="">
      <xdr:nvSpPr>
        <xdr:cNvPr id="363" name="楕円 362">
          <a:extLst>
            <a:ext uri="{FF2B5EF4-FFF2-40B4-BE49-F238E27FC236}">
              <a16:creationId xmlns:a16="http://schemas.microsoft.com/office/drawing/2014/main" id="{7474BA40-FC4F-49EB-86B4-850CD06C7010}"/>
            </a:ext>
          </a:extLst>
        </xdr:cNvPr>
        <xdr:cNvSpPr/>
      </xdr:nvSpPr>
      <xdr:spPr>
        <a:xfrm>
          <a:off x="8699500" y="1469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168219</xdr:rowOff>
    </xdr:from>
    <xdr:to>
      <xdr:col>50</xdr:col>
      <xdr:colOff>114300</xdr:colOff>
      <xdr:row>85</xdr:row>
      <xdr:rowOff>169087</xdr:rowOff>
    </xdr:to>
    <xdr:cxnSp macro="">
      <xdr:nvCxnSpPr>
        <xdr:cNvPr id="364" name="直線コネクタ 363">
          <a:extLst>
            <a:ext uri="{FF2B5EF4-FFF2-40B4-BE49-F238E27FC236}">
              <a16:creationId xmlns:a16="http://schemas.microsoft.com/office/drawing/2014/main" id="{2DAC6D60-CF3A-458B-97BF-2C396A7F00A4}"/>
            </a:ext>
          </a:extLst>
        </xdr:cNvPr>
        <xdr:cNvCxnSpPr/>
      </xdr:nvCxnSpPr>
      <xdr:spPr>
        <a:xfrm>
          <a:off x="8750300" y="14741469"/>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118104</xdr:rowOff>
    </xdr:from>
    <xdr:to>
      <xdr:col>41</xdr:col>
      <xdr:colOff>101600</xdr:colOff>
      <xdr:row>86</xdr:row>
      <xdr:rowOff>48254</xdr:rowOff>
    </xdr:to>
    <xdr:sp macro="" textlink="">
      <xdr:nvSpPr>
        <xdr:cNvPr id="365" name="楕円 364">
          <a:extLst>
            <a:ext uri="{FF2B5EF4-FFF2-40B4-BE49-F238E27FC236}">
              <a16:creationId xmlns:a16="http://schemas.microsoft.com/office/drawing/2014/main" id="{2A583CA7-DCED-42AF-8404-D0FE8D63A9A2}"/>
            </a:ext>
          </a:extLst>
        </xdr:cNvPr>
        <xdr:cNvSpPr/>
      </xdr:nvSpPr>
      <xdr:spPr>
        <a:xfrm>
          <a:off x="7810500" y="1469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168219</xdr:rowOff>
    </xdr:from>
    <xdr:to>
      <xdr:col>45</xdr:col>
      <xdr:colOff>177800</xdr:colOff>
      <xdr:row>85</xdr:row>
      <xdr:rowOff>168904</xdr:rowOff>
    </xdr:to>
    <xdr:cxnSp macro="">
      <xdr:nvCxnSpPr>
        <xdr:cNvPr id="366" name="直線コネクタ 365">
          <a:extLst>
            <a:ext uri="{FF2B5EF4-FFF2-40B4-BE49-F238E27FC236}">
              <a16:creationId xmlns:a16="http://schemas.microsoft.com/office/drawing/2014/main" id="{A8F8ADCC-6FF3-4D2C-AFBA-4ED037E75766}"/>
            </a:ext>
          </a:extLst>
        </xdr:cNvPr>
        <xdr:cNvCxnSpPr/>
      </xdr:nvCxnSpPr>
      <xdr:spPr>
        <a:xfrm flipV="1">
          <a:off x="7861300" y="1474146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118745</xdr:rowOff>
    </xdr:from>
    <xdr:to>
      <xdr:col>36</xdr:col>
      <xdr:colOff>165100</xdr:colOff>
      <xdr:row>86</xdr:row>
      <xdr:rowOff>48895</xdr:rowOff>
    </xdr:to>
    <xdr:sp macro="" textlink="">
      <xdr:nvSpPr>
        <xdr:cNvPr id="367" name="楕円 366">
          <a:extLst>
            <a:ext uri="{FF2B5EF4-FFF2-40B4-BE49-F238E27FC236}">
              <a16:creationId xmlns:a16="http://schemas.microsoft.com/office/drawing/2014/main" id="{217C0535-39B2-4BDC-BEC4-70076F0FF07A}"/>
            </a:ext>
          </a:extLst>
        </xdr:cNvPr>
        <xdr:cNvSpPr/>
      </xdr:nvSpPr>
      <xdr:spPr>
        <a:xfrm>
          <a:off x="6921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168904</xdr:rowOff>
    </xdr:from>
    <xdr:to>
      <xdr:col>41</xdr:col>
      <xdr:colOff>50800</xdr:colOff>
      <xdr:row>85</xdr:row>
      <xdr:rowOff>169545</xdr:rowOff>
    </xdr:to>
    <xdr:cxnSp macro="">
      <xdr:nvCxnSpPr>
        <xdr:cNvPr id="368" name="直線コネクタ 367">
          <a:extLst>
            <a:ext uri="{FF2B5EF4-FFF2-40B4-BE49-F238E27FC236}">
              <a16:creationId xmlns:a16="http://schemas.microsoft.com/office/drawing/2014/main" id="{0F0B1F3F-DF09-4D75-9DD7-AF6028848A40}"/>
            </a:ext>
          </a:extLst>
        </xdr:cNvPr>
        <xdr:cNvCxnSpPr/>
      </xdr:nvCxnSpPr>
      <xdr:spPr>
        <a:xfrm flipV="1">
          <a:off x="6972300" y="14742154"/>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BBF2B4B2-3D7B-4B74-A9CD-BC941C5D5BD0}"/>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6962D126-0291-4C27-AE99-94B249F4605C}"/>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62816</xdr:rowOff>
    </xdr:from>
    <xdr:ext cx="469744" cy="259045"/>
    <xdr:sp macro="" textlink="">
      <xdr:nvSpPr>
        <xdr:cNvPr id="371" name="n_3aveValue【公営住宅】&#10;一人当たり面積">
          <a:extLst>
            <a:ext uri="{FF2B5EF4-FFF2-40B4-BE49-F238E27FC236}">
              <a16:creationId xmlns:a16="http://schemas.microsoft.com/office/drawing/2014/main" id="{444897DB-52ED-4914-A615-484ED99A0082}"/>
            </a:ext>
          </a:extLst>
        </xdr:cNvPr>
        <xdr:cNvSpPr txBox="1"/>
      </xdr:nvSpPr>
      <xdr:spPr>
        <a:xfrm>
          <a:off x="7626427" y="1446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61718</xdr:rowOff>
    </xdr:from>
    <xdr:ext cx="469744" cy="259045"/>
    <xdr:sp macro="" textlink="">
      <xdr:nvSpPr>
        <xdr:cNvPr id="372" name="n_4aveValue【公営住宅】&#10;一人当たり面積">
          <a:extLst>
            <a:ext uri="{FF2B5EF4-FFF2-40B4-BE49-F238E27FC236}">
              <a16:creationId xmlns:a16="http://schemas.microsoft.com/office/drawing/2014/main" id="{7E5FCA78-B099-465D-ABD6-FCDB98878298}"/>
            </a:ext>
          </a:extLst>
        </xdr:cNvPr>
        <xdr:cNvSpPr txBox="1"/>
      </xdr:nvSpPr>
      <xdr:spPr>
        <a:xfrm>
          <a:off x="6737427" y="144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39564</xdr:rowOff>
    </xdr:from>
    <xdr:ext cx="469744" cy="259045"/>
    <xdr:sp macro="" textlink="">
      <xdr:nvSpPr>
        <xdr:cNvPr id="373" name="n_1mainValue【公営住宅】&#10;一人当たり面積">
          <a:extLst>
            <a:ext uri="{FF2B5EF4-FFF2-40B4-BE49-F238E27FC236}">
              <a16:creationId xmlns:a16="http://schemas.microsoft.com/office/drawing/2014/main" id="{C804A257-F009-42F0-BA55-93CB4D0123E6}"/>
            </a:ext>
          </a:extLst>
        </xdr:cNvPr>
        <xdr:cNvSpPr txBox="1"/>
      </xdr:nvSpPr>
      <xdr:spPr>
        <a:xfrm>
          <a:off x="9391727" y="1478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38696</xdr:rowOff>
    </xdr:from>
    <xdr:ext cx="469744" cy="259045"/>
    <xdr:sp macro="" textlink="">
      <xdr:nvSpPr>
        <xdr:cNvPr id="374" name="n_2mainValue【公営住宅】&#10;一人当たり面積">
          <a:extLst>
            <a:ext uri="{FF2B5EF4-FFF2-40B4-BE49-F238E27FC236}">
              <a16:creationId xmlns:a16="http://schemas.microsoft.com/office/drawing/2014/main" id="{15945871-82B2-4649-956B-7E93EFF2E7E3}"/>
            </a:ext>
          </a:extLst>
        </xdr:cNvPr>
        <xdr:cNvSpPr txBox="1"/>
      </xdr:nvSpPr>
      <xdr:spPr>
        <a:xfrm>
          <a:off x="8515427" y="1478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39381</xdr:rowOff>
    </xdr:from>
    <xdr:ext cx="469744" cy="259045"/>
    <xdr:sp macro="" textlink="">
      <xdr:nvSpPr>
        <xdr:cNvPr id="375" name="n_3mainValue【公営住宅】&#10;一人当たり面積">
          <a:extLst>
            <a:ext uri="{FF2B5EF4-FFF2-40B4-BE49-F238E27FC236}">
              <a16:creationId xmlns:a16="http://schemas.microsoft.com/office/drawing/2014/main" id="{41CE6E58-F1DA-4DCC-944C-FE0C84F5C0FC}"/>
            </a:ext>
          </a:extLst>
        </xdr:cNvPr>
        <xdr:cNvSpPr txBox="1"/>
      </xdr:nvSpPr>
      <xdr:spPr>
        <a:xfrm>
          <a:off x="7626427" y="1478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40022</xdr:rowOff>
    </xdr:from>
    <xdr:ext cx="469744" cy="259045"/>
    <xdr:sp macro="" textlink="">
      <xdr:nvSpPr>
        <xdr:cNvPr id="376" name="n_4mainValue【公営住宅】&#10;一人当たり面積">
          <a:extLst>
            <a:ext uri="{FF2B5EF4-FFF2-40B4-BE49-F238E27FC236}">
              <a16:creationId xmlns:a16="http://schemas.microsoft.com/office/drawing/2014/main" id="{D12E11C8-7829-4113-9C86-181E83BAD5AA}"/>
            </a:ext>
          </a:extLst>
        </xdr:cNvPr>
        <xdr:cNvSpPr txBox="1"/>
      </xdr:nvSpPr>
      <xdr:spPr>
        <a:xfrm>
          <a:off x="6737427" y="147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60F01F8-569B-4102-8DC3-99AE1BCF25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562C27CA-4BCE-4A01-AAC0-A6759DC6D9F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99C96D72-3171-4C9E-811A-C838C8BF8F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2610A59-E2A4-4CB0-96D2-4327EE8790C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40FC55E-D894-4C90-834D-3AB8DBE0CB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7430C6F9-5BC0-4A70-86A4-AD9BA73A0A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A1A268A-93B8-48CC-B205-E33DBF4CCB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28B55FD-DFD8-4AD9-A63F-3DB74651E46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AF1E53CB-6118-4930-8DAC-F9669840BC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BC3A060A-3C9F-4376-8F78-0AB159077C4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CA6FEDB0-C720-4844-B7B1-C43A7F7B5F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32B38932-49E0-40A8-B52D-643F4599EF3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F3557B1A-F8BA-45F1-81C2-9CD2D6E253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3DEE46F6-06D6-4C53-8C7B-E842C0F3D9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4839DF3-BD9F-4A38-92F0-4CCFB19C5FC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4CD16563-835A-4BC3-94D9-B61D82D00D4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C7484DC9-0EF4-4A84-88BD-EB450FC3436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6CF96301-240E-42A8-91B1-690D6E954A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88875217-4453-4889-9A15-06D2B45D594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7903E560-9063-46ED-874A-4EFD28ED9C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9195FFF0-CAB0-4BD5-BA55-7DB614C4DDA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0EBE450-B790-4F69-A48A-D1096AE0D01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5FB5E66E-D80B-4726-AC2E-8EE1F3B44FB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6D7B4D71-51D6-480D-B37F-A825451DB28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94FBD8BA-EB64-443B-8494-B5093BA5D0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79F6C002-53BA-4CA7-B0D6-64DEF4F631B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A920F344-38B0-46BE-A61A-0450EC6C82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36832501-AE16-458E-B78C-2F52F17A3EB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41C336D0-2705-4DE5-B0E7-DFB8AFE6EF3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3199BAE-8302-4458-9B6C-C86547928E4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880869F9-06C7-448D-9471-B4C602845AD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AE0F5720-769C-487D-AF7D-EDFC4C31ACA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16F0F068-7276-4118-80F2-DF8F976FDD8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B51A9AFC-D892-4985-86AA-8DB02E4F0FA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771CF140-1EB5-44E3-9713-7C019927740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ED39788D-5297-4E1A-BD32-11190C9704C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12A2B6AB-DF84-4A35-8A8D-6C55348EFDA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829F1057-3F4E-4D3A-A455-F5170290028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3349B3-C518-4569-A6AE-989896655C7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553F0DAC-1909-4442-AC03-96A64504970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59A19EA3-CFF5-4F76-A825-A826D4B6B5A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2F7BA813-524A-4E85-B798-9D474B82B428}"/>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C65C2564-4868-40F8-AC73-620792A6017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11B8E0FE-594C-4994-B53C-8BEEB020C3B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B9B438FE-DBA4-476C-A10E-353570708C8F}"/>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30450E44-72BA-4EEA-A885-737FB12B2FD6}"/>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11B5B870-1D92-42DF-BA82-5E97021C806F}"/>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0A57D890-02EE-4128-9542-50B1E9DF442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3634F94D-92C6-4628-A1C5-DE1A8E13F5FB}"/>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7F6FE257-7B9A-4C72-8A8B-E1A6055AB8AB}"/>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7" name="フローチャート: 判断 426">
          <a:extLst>
            <a:ext uri="{FF2B5EF4-FFF2-40B4-BE49-F238E27FC236}">
              <a16:creationId xmlns:a16="http://schemas.microsoft.com/office/drawing/2014/main" id="{5D90AE0D-37A2-4CC4-898B-42933F3C124B}"/>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28" name="フローチャート: 判断 427">
          <a:extLst>
            <a:ext uri="{FF2B5EF4-FFF2-40B4-BE49-F238E27FC236}">
              <a16:creationId xmlns:a16="http://schemas.microsoft.com/office/drawing/2014/main" id="{74AFDFE5-27F0-4137-A098-187E6F2428FC}"/>
            </a:ext>
          </a:extLst>
        </xdr:cNvPr>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0656D6E-179C-4B50-BB25-2E74B164558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3E6A05C-42A8-45CD-AFE3-AE09631C9AA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4720BEA-89CB-4A5E-B490-F75E7B59EE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97971C0-499A-4305-A6A5-3199DC582E4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440D227-770E-481D-B2E1-5338DFAD6FC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169091</xdr:rowOff>
    </xdr:from>
    <xdr:to>
      <xdr:col>85</xdr:col>
      <xdr:colOff>177800</xdr:colOff>
      <xdr:row>39</xdr:row>
      <xdr:rowOff>99241</xdr:rowOff>
    </xdr:to>
    <xdr:sp macro="" textlink="">
      <xdr:nvSpPr>
        <xdr:cNvPr id="434" name="楕円 433">
          <a:extLst>
            <a:ext uri="{FF2B5EF4-FFF2-40B4-BE49-F238E27FC236}">
              <a16:creationId xmlns:a16="http://schemas.microsoft.com/office/drawing/2014/main" id="{026563D4-A4D7-4DB5-9D23-66173ABC36E1}"/>
            </a:ext>
          </a:extLst>
        </xdr:cNvPr>
        <xdr:cNvSpPr/>
      </xdr:nvSpPr>
      <xdr:spPr>
        <a:xfrm>
          <a:off x="162687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147518</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5CC54913-7F79-44B1-8345-8699E5F6AA69}"/>
            </a:ext>
          </a:extLst>
        </xdr:cNvPr>
        <xdr:cNvSpPr txBox="1"/>
      </xdr:nvSpPr>
      <xdr:spPr>
        <a:xfrm>
          <a:off x="16357600"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136434</xdr:rowOff>
    </xdr:from>
    <xdr:to>
      <xdr:col>81</xdr:col>
      <xdr:colOff>101600</xdr:colOff>
      <xdr:row>39</xdr:row>
      <xdr:rowOff>66584</xdr:rowOff>
    </xdr:to>
    <xdr:sp macro="" textlink="">
      <xdr:nvSpPr>
        <xdr:cNvPr id="436" name="楕円 435">
          <a:extLst>
            <a:ext uri="{FF2B5EF4-FFF2-40B4-BE49-F238E27FC236}">
              <a16:creationId xmlns:a16="http://schemas.microsoft.com/office/drawing/2014/main" id="{4A8D4F10-4551-4C2E-A2D9-5F313D67EF4B}"/>
            </a:ext>
          </a:extLst>
        </xdr:cNvPr>
        <xdr:cNvSpPr/>
      </xdr:nvSpPr>
      <xdr:spPr>
        <a:xfrm>
          <a:off x="15430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15784</xdr:rowOff>
    </xdr:from>
    <xdr:to>
      <xdr:col>85</xdr:col>
      <xdr:colOff>127000</xdr:colOff>
      <xdr:row>39</xdr:row>
      <xdr:rowOff>48441</xdr:rowOff>
    </xdr:to>
    <xdr:cxnSp macro="">
      <xdr:nvCxnSpPr>
        <xdr:cNvPr id="437" name="直線コネクタ 436">
          <a:extLst>
            <a:ext uri="{FF2B5EF4-FFF2-40B4-BE49-F238E27FC236}">
              <a16:creationId xmlns:a16="http://schemas.microsoft.com/office/drawing/2014/main" id="{89D57F2A-C938-4221-AB4C-CF683D00D5B0}"/>
            </a:ext>
          </a:extLst>
        </xdr:cNvPr>
        <xdr:cNvCxnSpPr/>
      </xdr:nvCxnSpPr>
      <xdr:spPr>
        <a:xfrm>
          <a:off x="15481300" y="67023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8" name="楕円 437">
          <a:extLst>
            <a:ext uri="{FF2B5EF4-FFF2-40B4-BE49-F238E27FC236}">
              <a16:creationId xmlns:a16="http://schemas.microsoft.com/office/drawing/2014/main" id="{1BBF25A7-8E91-4E97-900F-5F37FFD2477C}"/>
            </a:ext>
          </a:extLst>
        </xdr:cNvPr>
        <xdr:cNvSpPr/>
      </xdr:nvSpPr>
      <xdr:spPr>
        <a:xfrm>
          <a:off x="14541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152944</xdr:rowOff>
    </xdr:from>
    <xdr:to>
      <xdr:col>81</xdr:col>
      <xdr:colOff>50800</xdr:colOff>
      <xdr:row>39</xdr:row>
      <xdr:rowOff>15784</xdr:rowOff>
    </xdr:to>
    <xdr:cxnSp macro="">
      <xdr:nvCxnSpPr>
        <xdr:cNvPr id="439" name="直線コネクタ 438">
          <a:extLst>
            <a:ext uri="{FF2B5EF4-FFF2-40B4-BE49-F238E27FC236}">
              <a16:creationId xmlns:a16="http://schemas.microsoft.com/office/drawing/2014/main" id="{6926D3EE-D01D-4C5B-AA04-3956DB4BC985}"/>
            </a:ext>
          </a:extLst>
        </xdr:cNvPr>
        <xdr:cNvCxnSpPr/>
      </xdr:nvCxnSpPr>
      <xdr:spPr>
        <a:xfrm>
          <a:off x="14592300" y="66680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64588</xdr:rowOff>
    </xdr:from>
    <xdr:to>
      <xdr:col>72</xdr:col>
      <xdr:colOff>38100</xdr:colOff>
      <xdr:row>38</xdr:row>
      <xdr:rowOff>166188</xdr:rowOff>
    </xdr:to>
    <xdr:sp macro="" textlink="">
      <xdr:nvSpPr>
        <xdr:cNvPr id="440" name="楕円 439">
          <a:extLst>
            <a:ext uri="{FF2B5EF4-FFF2-40B4-BE49-F238E27FC236}">
              <a16:creationId xmlns:a16="http://schemas.microsoft.com/office/drawing/2014/main" id="{D653DE81-CA29-49A3-9926-BB1341DA821C}"/>
            </a:ext>
          </a:extLst>
        </xdr:cNvPr>
        <xdr:cNvSpPr/>
      </xdr:nvSpPr>
      <xdr:spPr>
        <a:xfrm>
          <a:off x="13652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115388</xdr:rowOff>
    </xdr:from>
    <xdr:to>
      <xdr:col>76</xdr:col>
      <xdr:colOff>114300</xdr:colOff>
      <xdr:row>38</xdr:row>
      <xdr:rowOff>152944</xdr:rowOff>
    </xdr:to>
    <xdr:cxnSp macro="">
      <xdr:nvCxnSpPr>
        <xdr:cNvPr id="441" name="直線コネクタ 440">
          <a:extLst>
            <a:ext uri="{FF2B5EF4-FFF2-40B4-BE49-F238E27FC236}">
              <a16:creationId xmlns:a16="http://schemas.microsoft.com/office/drawing/2014/main" id="{968DE002-8952-4DD4-A148-90892A60E3B2}"/>
            </a:ext>
          </a:extLst>
        </xdr:cNvPr>
        <xdr:cNvCxnSpPr/>
      </xdr:nvCxnSpPr>
      <xdr:spPr>
        <a:xfrm>
          <a:off x="13703300" y="66304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30299</xdr:rowOff>
    </xdr:from>
    <xdr:to>
      <xdr:col>67</xdr:col>
      <xdr:colOff>101600</xdr:colOff>
      <xdr:row>38</xdr:row>
      <xdr:rowOff>131899</xdr:rowOff>
    </xdr:to>
    <xdr:sp macro="" textlink="">
      <xdr:nvSpPr>
        <xdr:cNvPr id="442" name="楕円 441">
          <a:extLst>
            <a:ext uri="{FF2B5EF4-FFF2-40B4-BE49-F238E27FC236}">
              <a16:creationId xmlns:a16="http://schemas.microsoft.com/office/drawing/2014/main" id="{DF66DE4D-96C8-434C-8E3B-06C8A1E5FD6E}"/>
            </a:ext>
          </a:extLst>
        </xdr:cNvPr>
        <xdr:cNvSpPr/>
      </xdr:nvSpPr>
      <xdr:spPr>
        <a:xfrm>
          <a:off x="12763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81099</xdr:rowOff>
    </xdr:from>
    <xdr:to>
      <xdr:col>71</xdr:col>
      <xdr:colOff>177800</xdr:colOff>
      <xdr:row>38</xdr:row>
      <xdr:rowOff>115388</xdr:rowOff>
    </xdr:to>
    <xdr:cxnSp macro="">
      <xdr:nvCxnSpPr>
        <xdr:cNvPr id="443" name="直線コネクタ 442">
          <a:extLst>
            <a:ext uri="{FF2B5EF4-FFF2-40B4-BE49-F238E27FC236}">
              <a16:creationId xmlns:a16="http://schemas.microsoft.com/office/drawing/2014/main" id="{F21D83FA-EE2D-4450-A725-90EAC65DAABE}"/>
            </a:ext>
          </a:extLst>
        </xdr:cNvPr>
        <xdr:cNvCxnSpPr/>
      </xdr:nvCxnSpPr>
      <xdr:spPr>
        <a:xfrm>
          <a:off x="12814300" y="65961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60B7488F-B99D-40E6-95A7-F9E561291EC1}"/>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32BFC4E4-A581-422B-8205-1B77B0820C1A}"/>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8AE151B3-5FFE-4C7A-85F8-D115A37DE0DE}"/>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5C2E4067-EB7B-4ECB-8CBE-49D04D3FE25C}"/>
            </a:ext>
          </a:extLst>
        </xdr:cNvPr>
        <xdr:cNvSpPr txBox="1"/>
      </xdr:nvSpPr>
      <xdr:spPr>
        <a:xfrm>
          <a:off x="12611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57711</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47C396BD-EF02-43D3-A823-5508663B6E31}"/>
            </a:ext>
          </a:extLst>
        </xdr:cNvPr>
        <xdr:cNvSpPr txBox="1"/>
      </xdr:nvSpPr>
      <xdr:spPr>
        <a:xfrm>
          <a:off x="15266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BEADB168-BDEC-49AD-8959-0EFAFE53B64B}"/>
            </a:ext>
          </a:extLst>
        </xdr:cNvPr>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157315</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347DE753-DD9B-4FB9-B41A-2FF5BE1A5CDB}"/>
            </a:ext>
          </a:extLst>
        </xdr:cNvPr>
        <xdr:cNvSpPr txBox="1"/>
      </xdr:nvSpPr>
      <xdr:spPr>
        <a:xfrm>
          <a:off x="13500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123026</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23A36323-2EA3-4982-8F73-8EA7696D0C81}"/>
            </a:ext>
          </a:extLst>
        </xdr:cNvPr>
        <xdr:cNvSpPr txBox="1"/>
      </xdr:nvSpPr>
      <xdr:spPr>
        <a:xfrm>
          <a:off x="12611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A3001A8-125E-422E-885F-3571D701ABC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6A55BCD8-2FF8-46E1-AE64-A5D1E25BF37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AF2F1848-EBEA-430E-BAA6-432282E6D7C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FC23D5-AE36-4E56-B3E5-00943D36EE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ED64F254-D227-49F5-8075-F0CC4871C47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33D5370-9C7B-4F02-A3E2-CB08DB2144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3ACFF856-85BD-474F-A804-10CA6EB63A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449A0689-A14B-44E8-A934-D940A53AAAD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A202848C-915A-4B8D-A68C-18245804519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734F4727-EF1C-41F0-9C59-A86099238F0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45030063-8A91-4654-9FE0-D0BC2878F63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6187F5E6-A3AA-4F52-B13A-5FEC5E4F945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316C0F37-4A3E-49A1-BC44-0F65265A7C4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431736A1-17AE-43DC-9378-264133843E0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7B1A7C64-B3AF-413A-A965-831A19A7B84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A40740A6-B709-4331-87B2-C4514ECB4AB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42C393F8-E180-48D6-8781-61640AEFB37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2DD3BA2C-55DA-4D0C-BCCE-F8FE5B42934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D8035455-0A95-4FB3-9CE0-E9C85FFE6ED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E7AAAE60-ABD2-4F3E-B20B-36CA7322E32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E1D82529-606D-4898-9C25-7FD355C21B6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6DE0987F-E85F-4FAD-A789-89C1EF249EF1}"/>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6ECB3A85-BDC4-4170-8349-46DABF6C7E63}"/>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11637C17-103E-4839-B59F-7FADA8918405}"/>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D74E1D4A-8AC1-41BC-886C-5D505FB68CC6}"/>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AC7DB2CE-B498-41CC-8D45-2A1D9845769F}"/>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34DFA46C-CD56-4ED4-9E29-53E462A99654}"/>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AC264297-5EE3-4DBF-B6AF-8579AA17BA85}"/>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EF5E4257-C582-4D31-B235-9FAE938AC4C4}"/>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A7219B09-A227-4A70-8BC6-BC2B319C0583}"/>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39116</xdr:rowOff>
    </xdr:from>
    <xdr:to>
      <xdr:col>102</xdr:col>
      <xdr:colOff>165100</xdr:colOff>
      <xdr:row>39</xdr:row>
      <xdr:rowOff>140716</xdr:rowOff>
    </xdr:to>
    <xdr:sp macro="" textlink="">
      <xdr:nvSpPr>
        <xdr:cNvPr id="482" name="フローチャート: 判断 481">
          <a:extLst>
            <a:ext uri="{FF2B5EF4-FFF2-40B4-BE49-F238E27FC236}">
              <a16:creationId xmlns:a16="http://schemas.microsoft.com/office/drawing/2014/main" id="{16C9E38E-6A03-4081-BA00-5D67AAA98EE2}"/>
            </a:ext>
          </a:extLst>
        </xdr:cNvPr>
        <xdr:cNvSpPr/>
      </xdr:nvSpPr>
      <xdr:spPr>
        <a:xfrm>
          <a:off x="194945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3" name="フローチャート: 判断 482">
          <a:extLst>
            <a:ext uri="{FF2B5EF4-FFF2-40B4-BE49-F238E27FC236}">
              <a16:creationId xmlns:a16="http://schemas.microsoft.com/office/drawing/2014/main" id="{1AAD99EB-5219-41D8-A344-525C8AC8D2AF}"/>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EB26BAC-9451-4D2F-9171-A67538926F8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54663E3-D000-47FA-8974-43FBDA7507F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B3C06D9-2B06-462F-BBCA-032368AA1BA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297D6FA-D466-4845-98EB-B54A760B268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7EB155A-25A2-4EDB-880B-50DC14290C8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489" name="楕円 488">
          <a:extLst>
            <a:ext uri="{FF2B5EF4-FFF2-40B4-BE49-F238E27FC236}">
              <a16:creationId xmlns:a16="http://schemas.microsoft.com/office/drawing/2014/main" id="{8EEA47B7-68E0-45AB-8602-9F4ED0B244BD}"/>
            </a:ext>
          </a:extLst>
        </xdr:cNvPr>
        <xdr:cNvSpPr/>
      </xdr:nvSpPr>
      <xdr:spPr>
        <a:xfrm>
          <a:off x="221107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76979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B1FC577-2195-488E-B9C6-50D2E04FF636}"/>
            </a:ext>
          </a:extLst>
        </xdr:cNvPr>
        <xdr:cNvSpPr txBox="1"/>
      </xdr:nvSpPr>
      <xdr:spPr>
        <a:xfrm>
          <a:off x="22199600"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491" name="楕円 490">
          <a:extLst>
            <a:ext uri="{FF2B5EF4-FFF2-40B4-BE49-F238E27FC236}">
              <a16:creationId xmlns:a16="http://schemas.microsoft.com/office/drawing/2014/main" id="{FFF19983-5661-43C7-88D3-B7C7C242CBD4}"/>
            </a:ext>
          </a:extLst>
        </xdr:cNvPr>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149352</xdr:rowOff>
    </xdr:from>
    <xdr:to>
      <xdr:col>116</xdr:col>
      <xdr:colOff>63500</xdr:colOff>
      <xdr:row>39</xdr:row>
      <xdr:rowOff>156210</xdr:rowOff>
    </xdr:to>
    <xdr:cxnSp macro="">
      <xdr:nvCxnSpPr>
        <xdr:cNvPr id="492" name="直線コネクタ 491">
          <a:extLst>
            <a:ext uri="{FF2B5EF4-FFF2-40B4-BE49-F238E27FC236}">
              <a16:creationId xmlns:a16="http://schemas.microsoft.com/office/drawing/2014/main" id="{8BAFF4B1-72EA-4219-91A1-9397C35B8ECD}"/>
            </a:ext>
          </a:extLst>
        </xdr:cNvPr>
        <xdr:cNvCxnSpPr/>
      </xdr:nvCxnSpPr>
      <xdr:spPr>
        <a:xfrm flipV="1">
          <a:off x="21323300" y="683590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107696</xdr:rowOff>
    </xdr:from>
    <xdr:to>
      <xdr:col>107</xdr:col>
      <xdr:colOff>101600</xdr:colOff>
      <xdr:row>40</xdr:row>
      <xdr:rowOff>37846</xdr:rowOff>
    </xdr:to>
    <xdr:sp macro="" textlink="">
      <xdr:nvSpPr>
        <xdr:cNvPr id="493" name="楕円 492">
          <a:extLst>
            <a:ext uri="{FF2B5EF4-FFF2-40B4-BE49-F238E27FC236}">
              <a16:creationId xmlns:a16="http://schemas.microsoft.com/office/drawing/2014/main" id="{8B10D726-97B6-4A6F-8DA5-6B94724ABB01}"/>
            </a:ext>
          </a:extLst>
        </xdr:cNvPr>
        <xdr:cNvSpPr/>
      </xdr:nvSpPr>
      <xdr:spPr>
        <a:xfrm>
          <a:off x="20383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158496</xdr:rowOff>
    </xdr:to>
    <xdr:cxnSp macro="">
      <xdr:nvCxnSpPr>
        <xdr:cNvPr id="494" name="直線コネクタ 493">
          <a:extLst>
            <a:ext uri="{FF2B5EF4-FFF2-40B4-BE49-F238E27FC236}">
              <a16:creationId xmlns:a16="http://schemas.microsoft.com/office/drawing/2014/main" id="{F9B75C4D-CDCD-428F-A73F-7256268D6ADD}"/>
            </a:ext>
          </a:extLst>
        </xdr:cNvPr>
        <xdr:cNvCxnSpPr/>
      </xdr:nvCxnSpPr>
      <xdr:spPr>
        <a:xfrm flipV="1">
          <a:off x="20434300" y="68427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95" name="楕円 494">
          <a:extLst>
            <a:ext uri="{FF2B5EF4-FFF2-40B4-BE49-F238E27FC236}">
              <a16:creationId xmlns:a16="http://schemas.microsoft.com/office/drawing/2014/main" id="{C1A5B2F4-34FC-40B8-A5A5-C7FCF7FF1A6B}"/>
            </a:ext>
          </a:extLst>
        </xdr:cNvPr>
        <xdr:cNvSpPr/>
      </xdr:nvSpPr>
      <xdr:spPr>
        <a:xfrm>
          <a:off x="19494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158496</xdr:rowOff>
    </xdr:from>
    <xdr:to>
      <xdr:col>107</xdr:col>
      <xdr:colOff>50800</xdr:colOff>
      <xdr:row>39</xdr:row>
      <xdr:rowOff>165354</xdr:rowOff>
    </xdr:to>
    <xdr:cxnSp macro="">
      <xdr:nvCxnSpPr>
        <xdr:cNvPr id="496" name="直線コネクタ 495">
          <a:extLst>
            <a:ext uri="{FF2B5EF4-FFF2-40B4-BE49-F238E27FC236}">
              <a16:creationId xmlns:a16="http://schemas.microsoft.com/office/drawing/2014/main" id="{5F06902E-2FC3-450D-B6C1-E76A68EE76EE}"/>
            </a:ext>
          </a:extLst>
        </xdr:cNvPr>
        <xdr:cNvCxnSpPr/>
      </xdr:nvCxnSpPr>
      <xdr:spPr>
        <a:xfrm flipV="1">
          <a:off x="19545300" y="68450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123698</xdr:rowOff>
    </xdr:from>
    <xdr:to>
      <xdr:col>98</xdr:col>
      <xdr:colOff>38100</xdr:colOff>
      <xdr:row>40</xdr:row>
      <xdr:rowOff>53848</xdr:rowOff>
    </xdr:to>
    <xdr:sp macro="" textlink="">
      <xdr:nvSpPr>
        <xdr:cNvPr id="497" name="楕円 496">
          <a:extLst>
            <a:ext uri="{FF2B5EF4-FFF2-40B4-BE49-F238E27FC236}">
              <a16:creationId xmlns:a16="http://schemas.microsoft.com/office/drawing/2014/main" id="{C9082574-24FF-4215-B5AC-371D0B45E65E}"/>
            </a:ext>
          </a:extLst>
        </xdr:cNvPr>
        <xdr:cNvSpPr/>
      </xdr:nvSpPr>
      <xdr:spPr>
        <a:xfrm>
          <a:off x="18605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165354</xdr:rowOff>
    </xdr:from>
    <xdr:to>
      <xdr:col>102</xdr:col>
      <xdr:colOff>114300</xdr:colOff>
      <xdr:row>40</xdr:row>
      <xdr:rowOff>3048</xdr:rowOff>
    </xdr:to>
    <xdr:cxnSp macro="">
      <xdr:nvCxnSpPr>
        <xdr:cNvPr id="498" name="直線コネクタ 497">
          <a:extLst>
            <a:ext uri="{FF2B5EF4-FFF2-40B4-BE49-F238E27FC236}">
              <a16:creationId xmlns:a16="http://schemas.microsoft.com/office/drawing/2014/main" id="{25E8296E-C13B-4AE5-8135-88EC4F04F311}"/>
            </a:ext>
          </a:extLst>
        </xdr:cNvPr>
        <xdr:cNvCxnSpPr/>
      </xdr:nvCxnSpPr>
      <xdr:spPr>
        <a:xfrm flipV="1">
          <a:off x="18656300" y="6851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3982C7D9-74AB-4D7B-B6D2-EA2942B26465}"/>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2E97EB3A-9322-43C8-BA51-F01AF83FC579}"/>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157243</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3B16C84-9318-42AF-A276-6EDC8CD2B63C}"/>
            </a:ext>
          </a:extLst>
        </xdr:cNvPr>
        <xdr:cNvSpPr txBox="1"/>
      </xdr:nvSpPr>
      <xdr:spPr>
        <a:xfrm>
          <a:off x="19310427"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FC629645-0637-4D0B-ADAD-8AC2AE074B58}"/>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26687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1315745B-03C2-40B2-AB0E-93F8C2190F61}"/>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28973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FF44106C-A472-4DD8-953E-E76D58F98BE4}"/>
            </a:ext>
          </a:extLst>
        </xdr:cNvPr>
        <xdr:cNvSpPr txBox="1"/>
      </xdr:nvSpPr>
      <xdr:spPr>
        <a:xfrm>
          <a:off x="20199427" y="68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60C15182-DD44-4406-9A38-C42309370631}"/>
            </a:ext>
          </a:extLst>
        </xdr:cNvPr>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44975</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352872E9-D635-4834-8C70-6F4EE33F9DBF}"/>
            </a:ext>
          </a:extLst>
        </xdr:cNvPr>
        <xdr:cNvSpPr txBox="1"/>
      </xdr:nvSpPr>
      <xdr:spPr>
        <a:xfrm>
          <a:off x="18421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158E48B2-2511-43BC-8952-914DE825AD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D56DEB2B-7831-41D8-9162-E2F0527D54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A0039103-07BC-41B5-96C9-E7A63BE45D8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4EAB283E-188A-4E05-81BC-2D56B67034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310B5FE0-522E-4620-84EE-C77BF37BD6A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B46F8AD4-DEAC-461A-BF64-A73DDBD782B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17564CB6-5842-4BB6-8014-C81D180D571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81D0D83-D6A2-4EDB-9D1A-4B538FDD6EB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5EA93BDE-41E3-428F-9806-EC47EF8F4D0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3FBDF6B1-7FCE-4EEE-95C0-3C59B92908E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FB1BAA08-27F8-40E6-8EFB-4A4E18F99F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8ABA1EEE-1A7A-490F-AB10-477E131257D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402D4CAE-4617-468C-B339-EBA5FF4ED83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242E601F-6CA1-4762-9422-A50A78F9222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150D9E57-CD97-480E-9554-ADCAE8DFDF1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993769D8-C459-4872-B42B-2CBD8D59DB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D8B9A6EC-A027-46B5-9711-3D618A162B2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1A40E045-D479-4ED2-B2F8-CB88DC85D29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DB334E1D-5229-4CEE-B6D1-AF60A9F7DA3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F1FBB8E3-2BCC-4F15-B231-B8416FEFF09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5F8E3FC9-00A8-49E6-82B8-AE1C1358224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287EF63B-95D7-4EC6-ADEF-3B416D8D59E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3460C966-8AE7-4FC8-A734-70B8F00438E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D580092A-220E-4898-A1E1-3C67CB1C5BE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112395</xdr:rowOff>
    </xdr:from>
    <xdr:to>
      <xdr:col>85</xdr:col>
      <xdr:colOff>126364</xdr:colOff>
      <xdr:row>63</xdr:row>
      <xdr:rowOff>32385</xdr:rowOff>
    </xdr:to>
    <xdr:cxnSp macro="">
      <xdr:nvCxnSpPr>
        <xdr:cNvPr id="531" name="直線コネクタ 530">
          <a:extLst>
            <a:ext uri="{FF2B5EF4-FFF2-40B4-BE49-F238E27FC236}">
              <a16:creationId xmlns:a16="http://schemas.microsoft.com/office/drawing/2014/main" id="{822BA0FA-0F9F-406E-B963-A4068A73B3F3}"/>
            </a:ext>
          </a:extLst>
        </xdr:cNvPr>
        <xdr:cNvCxnSpPr/>
      </xdr:nvCxnSpPr>
      <xdr:spPr>
        <a:xfrm flipV="1">
          <a:off x="16318864" y="9885045"/>
          <a:ext cx="0" cy="948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36212</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838B556A-5BB2-4255-9EF2-AA2B2913C620}"/>
            </a:ext>
          </a:extLst>
        </xdr:cNvPr>
        <xdr:cNvSpPr txBox="1"/>
      </xdr:nvSpPr>
      <xdr:spPr>
        <a:xfrm>
          <a:off x="16357600"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32385</xdr:rowOff>
    </xdr:from>
    <xdr:to>
      <xdr:col>86</xdr:col>
      <xdr:colOff>25400</xdr:colOff>
      <xdr:row>63</xdr:row>
      <xdr:rowOff>32385</xdr:rowOff>
    </xdr:to>
    <xdr:cxnSp macro="">
      <xdr:nvCxnSpPr>
        <xdr:cNvPr id="533" name="直線コネクタ 532">
          <a:extLst>
            <a:ext uri="{FF2B5EF4-FFF2-40B4-BE49-F238E27FC236}">
              <a16:creationId xmlns:a16="http://schemas.microsoft.com/office/drawing/2014/main" id="{1FB7504B-6900-4DB9-91E3-6059E5C9B2E6}"/>
            </a:ext>
          </a:extLst>
        </xdr:cNvPr>
        <xdr:cNvCxnSpPr/>
      </xdr:nvCxnSpPr>
      <xdr:spPr>
        <a:xfrm>
          <a:off x="16230600" y="1083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59072</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ED571BA-DFE5-4033-AAC9-F1C78B7D636F}"/>
            </a:ext>
          </a:extLst>
        </xdr:cNvPr>
        <xdr:cNvSpPr txBox="1"/>
      </xdr:nvSpPr>
      <xdr:spPr>
        <a:xfrm>
          <a:off x="16357600" y="966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112395</xdr:rowOff>
    </xdr:from>
    <xdr:to>
      <xdr:col>86</xdr:col>
      <xdr:colOff>25400</xdr:colOff>
      <xdr:row>57</xdr:row>
      <xdr:rowOff>112395</xdr:rowOff>
    </xdr:to>
    <xdr:cxnSp macro="">
      <xdr:nvCxnSpPr>
        <xdr:cNvPr id="535" name="直線コネクタ 534">
          <a:extLst>
            <a:ext uri="{FF2B5EF4-FFF2-40B4-BE49-F238E27FC236}">
              <a16:creationId xmlns:a16="http://schemas.microsoft.com/office/drawing/2014/main" id="{F1FCF33E-43EB-4068-B700-DB7429CD972E}"/>
            </a:ext>
          </a:extLst>
        </xdr:cNvPr>
        <xdr:cNvCxnSpPr/>
      </xdr:nvCxnSpPr>
      <xdr:spPr>
        <a:xfrm>
          <a:off x="16230600" y="9885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8F3D7F04-9969-4E3B-9003-D0BACE419A99}"/>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37" name="フローチャート: 判断 536">
          <a:extLst>
            <a:ext uri="{FF2B5EF4-FFF2-40B4-BE49-F238E27FC236}">
              <a16:creationId xmlns:a16="http://schemas.microsoft.com/office/drawing/2014/main" id="{FD2A113F-2C06-42FF-9181-5A0294B40135}"/>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38" name="フローチャート: 判断 537">
          <a:extLst>
            <a:ext uri="{FF2B5EF4-FFF2-40B4-BE49-F238E27FC236}">
              <a16:creationId xmlns:a16="http://schemas.microsoft.com/office/drawing/2014/main" id="{0AE1E4A4-283C-4000-90B9-9A34AEFD55BC}"/>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39" name="フローチャート: 判断 538">
          <a:extLst>
            <a:ext uri="{FF2B5EF4-FFF2-40B4-BE49-F238E27FC236}">
              <a16:creationId xmlns:a16="http://schemas.microsoft.com/office/drawing/2014/main" id="{ABDAA21D-F6BB-4454-859D-289EBAABAC26}"/>
            </a:ext>
          </a:extLst>
        </xdr:cNvPr>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67310</xdr:rowOff>
    </xdr:from>
    <xdr:to>
      <xdr:col>72</xdr:col>
      <xdr:colOff>38100</xdr:colOff>
      <xdr:row>59</xdr:row>
      <xdr:rowOff>168910</xdr:rowOff>
    </xdr:to>
    <xdr:sp macro="" textlink="">
      <xdr:nvSpPr>
        <xdr:cNvPr id="540" name="フローチャート: 判断 539">
          <a:extLst>
            <a:ext uri="{FF2B5EF4-FFF2-40B4-BE49-F238E27FC236}">
              <a16:creationId xmlns:a16="http://schemas.microsoft.com/office/drawing/2014/main" id="{CB5C3E4D-416F-4935-A458-2C971E3374B9}"/>
            </a:ext>
          </a:extLst>
        </xdr:cNvPr>
        <xdr:cNvSpPr/>
      </xdr:nvSpPr>
      <xdr:spPr>
        <a:xfrm>
          <a:off x="13652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90170</xdr:rowOff>
    </xdr:from>
    <xdr:to>
      <xdr:col>67</xdr:col>
      <xdr:colOff>101600</xdr:colOff>
      <xdr:row>60</xdr:row>
      <xdr:rowOff>20320</xdr:rowOff>
    </xdr:to>
    <xdr:sp macro="" textlink="">
      <xdr:nvSpPr>
        <xdr:cNvPr id="541" name="フローチャート: 判断 540">
          <a:extLst>
            <a:ext uri="{FF2B5EF4-FFF2-40B4-BE49-F238E27FC236}">
              <a16:creationId xmlns:a16="http://schemas.microsoft.com/office/drawing/2014/main" id="{E2C83F8E-B354-4472-A48C-592894444EE5}"/>
            </a:ext>
          </a:extLst>
        </xdr:cNvPr>
        <xdr:cNvSpPr/>
      </xdr:nvSpPr>
      <xdr:spPr>
        <a:xfrm>
          <a:off x="12763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2DC97F1C-3304-40DD-BE3B-5D37226EBF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B571E73-4754-491D-8FA7-16006EAC5B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145D683-8777-4D2F-8817-0916E2ACCC6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61440F4-FE04-486D-9173-CCC81A58471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C98262E-56A2-4AAC-9E82-22E6CD54F90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141605</xdr:rowOff>
    </xdr:from>
    <xdr:to>
      <xdr:col>85</xdr:col>
      <xdr:colOff>177800</xdr:colOff>
      <xdr:row>58</xdr:row>
      <xdr:rowOff>71755</xdr:rowOff>
    </xdr:to>
    <xdr:sp macro="" textlink="">
      <xdr:nvSpPr>
        <xdr:cNvPr id="547" name="楕円 546">
          <a:extLst>
            <a:ext uri="{FF2B5EF4-FFF2-40B4-BE49-F238E27FC236}">
              <a16:creationId xmlns:a16="http://schemas.microsoft.com/office/drawing/2014/main" id="{3B4DD079-6977-419C-A56B-1B4AFE6BF188}"/>
            </a:ext>
          </a:extLst>
        </xdr:cNvPr>
        <xdr:cNvSpPr/>
      </xdr:nvSpPr>
      <xdr:spPr>
        <a:xfrm>
          <a:off x="162687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56532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B51BDF6E-49FB-4465-8BFA-DEDB90398988}"/>
            </a:ext>
          </a:extLst>
        </xdr:cNvPr>
        <xdr:cNvSpPr txBox="1"/>
      </xdr:nvSpPr>
      <xdr:spPr>
        <a:xfrm>
          <a:off x="16357600" y="982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95885</xdr:rowOff>
    </xdr:from>
    <xdr:to>
      <xdr:col>81</xdr:col>
      <xdr:colOff>101600</xdr:colOff>
      <xdr:row>58</xdr:row>
      <xdr:rowOff>26035</xdr:rowOff>
    </xdr:to>
    <xdr:sp macro="" textlink="">
      <xdr:nvSpPr>
        <xdr:cNvPr id="549" name="楕円 548">
          <a:extLst>
            <a:ext uri="{FF2B5EF4-FFF2-40B4-BE49-F238E27FC236}">
              <a16:creationId xmlns:a16="http://schemas.microsoft.com/office/drawing/2014/main" id="{178AB3E7-4A3D-4A01-B070-DB3574329C4B}"/>
            </a:ext>
          </a:extLst>
        </xdr:cNvPr>
        <xdr:cNvSpPr/>
      </xdr:nvSpPr>
      <xdr:spPr>
        <a:xfrm>
          <a:off x="15430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146685</xdr:rowOff>
    </xdr:from>
    <xdr:to>
      <xdr:col>85</xdr:col>
      <xdr:colOff>127000</xdr:colOff>
      <xdr:row>58</xdr:row>
      <xdr:rowOff>20955</xdr:rowOff>
    </xdr:to>
    <xdr:cxnSp macro="">
      <xdr:nvCxnSpPr>
        <xdr:cNvPr id="550" name="直線コネクタ 549">
          <a:extLst>
            <a:ext uri="{FF2B5EF4-FFF2-40B4-BE49-F238E27FC236}">
              <a16:creationId xmlns:a16="http://schemas.microsoft.com/office/drawing/2014/main" id="{3C8B7C64-94A3-46B2-800E-0985298E4882}"/>
            </a:ext>
          </a:extLst>
        </xdr:cNvPr>
        <xdr:cNvCxnSpPr/>
      </xdr:nvCxnSpPr>
      <xdr:spPr>
        <a:xfrm>
          <a:off x="15481300" y="99193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141605</xdr:rowOff>
    </xdr:from>
    <xdr:to>
      <xdr:col>76</xdr:col>
      <xdr:colOff>165100</xdr:colOff>
      <xdr:row>57</xdr:row>
      <xdr:rowOff>71755</xdr:rowOff>
    </xdr:to>
    <xdr:sp macro="" textlink="">
      <xdr:nvSpPr>
        <xdr:cNvPr id="551" name="楕円 550">
          <a:extLst>
            <a:ext uri="{FF2B5EF4-FFF2-40B4-BE49-F238E27FC236}">
              <a16:creationId xmlns:a16="http://schemas.microsoft.com/office/drawing/2014/main" id="{62A292F1-1811-4F4E-B6D9-E230FBDA8D3C}"/>
            </a:ext>
          </a:extLst>
        </xdr:cNvPr>
        <xdr:cNvSpPr/>
      </xdr:nvSpPr>
      <xdr:spPr>
        <a:xfrm>
          <a:off x="145415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20955</xdr:rowOff>
    </xdr:from>
    <xdr:to>
      <xdr:col>81</xdr:col>
      <xdr:colOff>50800</xdr:colOff>
      <xdr:row>57</xdr:row>
      <xdr:rowOff>146685</xdr:rowOff>
    </xdr:to>
    <xdr:cxnSp macro="">
      <xdr:nvCxnSpPr>
        <xdr:cNvPr id="552" name="直線コネクタ 551">
          <a:extLst>
            <a:ext uri="{FF2B5EF4-FFF2-40B4-BE49-F238E27FC236}">
              <a16:creationId xmlns:a16="http://schemas.microsoft.com/office/drawing/2014/main" id="{8FE2AB43-D9E8-48AE-8C7D-EADBD113E055}"/>
            </a:ext>
          </a:extLst>
        </xdr:cNvPr>
        <xdr:cNvCxnSpPr/>
      </xdr:nvCxnSpPr>
      <xdr:spPr>
        <a:xfrm>
          <a:off x="14592300" y="979360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95885</xdr:rowOff>
    </xdr:from>
    <xdr:to>
      <xdr:col>72</xdr:col>
      <xdr:colOff>38100</xdr:colOff>
      <xdr:row>57</xdr:row>
      <xdr:rowOff>26035</xdr:rowOff>
    </xdr:to>
    <xdr:sp macro="" textlink="">
      <xdr:nvSpPr>
        <xdr:cNvPr id="553" name="楕円 552">
          <a:extLst>
            <a:ext uri="{FF2B5EF4-FFF2-40B4-BE49-F238E27FC236}">
              <a16:creationId xmlns:a16="http://schemas.microsoft.com/office/drawing/2014/main" id="{A6D4DA35-9422-425F-AD0A-D626F17679A1}"/>
            </a:ext>
          </a:extLst>
        </xdr:cNvPr>
        <xdr:cNvSpPr/>
      </xdr:nvSpPr>
      <xdr:spPr>
        <a:xfrm>
          <a:off x="13652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146685</xdr:rowOff>
    </xdr:from>
    <xdr:to>
      <xdr:col>76</xdr:col>
      <xdr:colOff>114300</xdr:colOff>
      <xdr:row>57</xdr:row>
      <xdr:rowOff>20955</xdr:rowOff>
    </xdr:to>
    <xdr:cxnSp macro="">
      <xdr:nvCxnSpPr>
        <xdr:cNvPr id="554" name="直線コネクタ 553">
          <a:extLst>
            <a:ext uri="{FF2B5EF4-FFF2-40B4-BE49-F238E27FC236}">
              <a16:creationId xmlns:a16="http://schemas.microsoft.com/office/drawing/2014/main" id="{5F088660-AB12-4DE4-95A2-B1FF6079AD7B}"/>
            </a:ext>
          </a:extLst>
        </xdr:cNvPr>
        <xdr:cNvCxnSpPr/>
      </xdr:nvCxnSpPr>
      <xdr:spPr>
        <a:xfrm>
          <a:off x="13703300" y="97478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555" name="楕円 554">
          <a:extLst>
            <a:ext uri="{FF2B5EF4-FFF2-40B4-BE49-F238E27FC236}">
              <a16:creationId xmlns:a16="http://schemas.microsoft.com/office/drawing/2014/main" id="{57DD5DDF-84BA-4FC8-BD29-40DD50EC86B0}"/>
            </a:ext>
          </a:extLst>
        </xdr:cNvPr>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146685</xdr:rowOff>
    </xdr:from>
    <xdr:to>
      <xdr:col>71</xdr:col>
      <xdr:colOff>177800</xdr:colOff>
      <xdr:row>58</xdr:row>
      <xdr:rowOff>68580</xdr:rowOff>
    </xdr:to>
    <xdr:cxnSp macro="">
      <xdr:nvCxnSpPr>
        <xdr:cNvPr id="556" name="直線コネクタ 555">
          <a:extLst>
            <a:ext uri="{FF2B5EF4-FFF2-40B4-BE49-F238E27FC236}">
              <a16:creationId xmlns:a16="http://schemas.microsoft.com/office/drawing/2014/main" id="{9EF9C3F0-4B0A-40F6-89A2-7D3149513426}"/>
            </a:ext>
          </a:extLst>
        </xdr:cNvPr>
        <xdr:cNvCxnSpPr/>
      </xdr:nvCxnSpPr>
      <xdr:spPr>
        <a:xfrm flipV="1">
          <a:off x="12814300" y="9747885"/>
          <a:ext cx="8890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57" name="n_1aveValue【学校施設】&#10;有形固定資産減価償却率">
          <a:extLst>
            <a:ext uri="{FF2B5EF4-FFF2-40B4-BE49-F238E27FC236}">
              <a16:creationId xmlns:a16="http://schemas.microsoft.com/office/drawing/2014/main" id="{400D166D-9464-43EE-8DA1-7BB844CC2853}"/>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558" name="n_2aveValue【学校施設】&#10;有形固定資産減価償却率">
          <a:extLst>
            <a:ext uri="{FF2B5EF4-FFF2-40B4-BE49-F238E27FC236}">
              <a16:creationId xmlns:a16="http://schemas.microsoft.com/office/drawing/2014/main" id="{94342D8D-C156-47D2-AB32-01F355EAEAD8}"/>
            </a:ext>
          </a:extLst>
        </xdr:cNvPr>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160037</xdr:rowOff>
    </xdr:from>
    <xdr:ext cx="405111" cy="259045"/>
    <xdr:sp macro="" textlink="">
      <xdr:nvSpPr>
        <xdr:cNvPr id="559" name="n_3aveValue【学校施設】&#10;有形固定資産減価償却率">
          <a:extLst>
            <a:ext uri="{FF2B5EF4-FFF2-40B4-BE49-F238E27FC236}">
              <a16:creationId xmlns:a16="http://schemas.microsoft.com/office/drawing/2014/main" id="{20AE2611-9D60-4FC3-B116-D10F0EA364E8}"/>
            </a:ext>
          </a:extLst>
        </xdr:cNvPr>
        <xdr:cNvSpPr txBox="1"/>
      </xdr:nvSpPr>
      <xdr:spPr>
        <a:xfrm>
          <a:off x="13500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11447</xdr:rowOff>
    </xdr:from>
    <xdr:ext cx="405111" cy="259045"/>
    <xdr:sp macro="" textlink="">
      <xdr:nvSpPr>
        <xdr:cNvPr id="560" name="n_4aveValue【学校施設】&#10;有形固定資産減価償却率">
          <a:extLst>
            <a:ext uri="{FF2B5EF4-FFF2-40B4-BE49-F238E27FC236}">
              <a16:creationId xmlns:a16="http://schemas.microsoft.com/office/drawing/2014/main" id="{3CA9AF11-2CFE-4BE9-8E84-D118C213757F}"/>
            </a:ext>
          </a:extLst>
        </xdr:cNvPr>
        <xdr:cNvSpPr txBox="1"/>
      </xdr:nvSpPr>
      <xdr:spPr>
        <a:xfrm>
          <a:off x="12611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42562</xdr:rowOff>
    </xdr:from>
    <xdr:ext cx="405111" cy="259045"/>
    <xdr:sp macro="" textlink="">
      <xdr:nvSpPr>
        <xdr:cNvPr id="561" name="n_1mainValue【学校施設】&#10;有形固定資産減価償却率">
          <a:extLst>
            <a:ext uri="{FF2B5EF4-FFF2-40B4-BE49-F238E27FC236}">
              <a16:creationId xmlns:a16="http://schemas.microsoft.com/office/drawing/2014/main" id="{DDAF7596-E9D9-417A-96E4-ECC716FF7A16}"/>
            </a:ext>
          </a:extLst>
        </xdr:cNvPr>
        <xdr:cNvSpPr txBox="1"/>
      </xdr:nvSpPr>
      <xdr:spPr>
        <a:xfrm>
          <a:off x="152660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88282</xdr:rowOff>
    </xdr:from>
    <xdr:ext cx="405111" cy="259045"/>
    <xdr:sp macro="" textlink="">
      <xdr:nvSpPr>
        <xdr:cNvPr id="562" name="n_2mainValue【学校施設】&#10;有形固定資産減価償却率">
          <a:extLst>
            <a:ext uri="{FF2B5EF4-FFF2-40B4-BE49-F238E27FC236}">
              <a16:creationId xmlns:a16="http://schemas.microsoft.com/office/drawing/2014/main" id="{A3A7B920-972A-4A1A-9813-431F1BE3ABC4}"/>
            </a:ext>
          </a:extLst>
        </xdr:cNvPr>
        <xdr:cNvSpPr txBox="1"/>
      </xdr:nvSpPr>
      <xdr:spPr>
        <a:xfrm>
          <a:off x="14389744"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42562</xdr:rowOff>
    </xdr:from>
    <xdr:ext cx="405111" cy="259045"/>
    <xdr:sp macro="" textlink="">
      <xdr:nvSpPr>
        <xdr:cNvPr id="563" name="n_3mainValue【学校施設】&#10;有形固定資産減価償却率">
          <a:extLst>
            <a:ext uri="{FF2B5EF4-FFF2-40B4-BE49-F238E27FC236}">
              <a16:creationId xmlns:a16="http://schemas.microsoft.com/office/drawing/2014/main" id="{B38A8463-50AF-4FEB-9049-7784B86840ED}"/>
            </a:ext>
          </a:extLst>
        </xdr:cNvPr>
        <xdr:cNvSpPr txBox="1"/>
      </xdr:nvSpPr>
      <xdr:spPr>
        <a:xfrm>
          <a:off x="13500744"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564" name="n_4mainValue【学校施設】&#10;有形固定資産減価償却率">
          <a:extLst>
            <a:ext uri="{FF2B5EF4-FFF2-40B4-BE49-F238E27FC236}">
              <a16:creationId xmlns:a16="http://schemas.microsoft.com/office/drawing/2014/main" id="{3661317C-B1A3-4F4A-86F2-1605092AE2F5}"/>
            </a:ext>
          </a:extLst>
        </xdr:cNvPr>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E772998B-4601-46F6-B09E-85C4CE9ADA4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296AEB64-AEF9-439F-AE7D-1DEE52C7E9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848C1598-4C77-457F-8ECA-1229EB65D1B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F698B25F-96BE-4A00-BE7F-2645E2B9D51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455C0854-2836-4D14-B6D2-7286C98AA61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F92DE667-0467-43F7-B22D-A05AB600F6F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8F4DA93A-2D6F-4DC8-B82E-E5B6F53715B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E7CCBA69-496F-4CA5-A79B-9B8E108ACCD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4082C7A4-550D-4435-A91C-FAD6AE1295F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F80E6B9E-649D-44C2-9F74-2EACA67B7C8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8FFF506E-838E-4BD6-A902-F8240AF96A8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88F1C68C-1B6A-48F3-8142-2408FF2DFFE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CC41B61A-45FA-4784-A9CE-49CBA6EB20A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CBAA0112-C5C7-4CBD-BA6E-006A590E297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BB80097E-4341-4A81-B304-76B3513CF0C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399747D0-8D47-4735-A379-3920F582426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D6B2A169-3B1F-4535-98BE-2D7C9185DE5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4CCF7E2-DB87-43DC-9BC9-AA49774DF4A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15CA81E0-88D5-4598-A5FB-19B6E1CBB85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A12293FE-A63E-4E46-AA61-34173034F24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C7C8FB9B-F8DC-468A-92E5-A6D0A950923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2650DC85-41CE-4B4C-8A88-FE896DDAE6C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958965A6-6F45-4240-8C02-91AFA3AE6EA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88" name="直線コネクタ 587">
          <a:extLst>
            <a:ext uri="{FF2B5EF4-FFF2-40B4-BE49-F238E27FC236}">
              <a16:creationId xmlns:a16="http://schemas.microsoft.com/office/drawing/2014/main" id="{93D390BF-06C3-4D11-ACF3-CD8B76174C37}"/>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89" name="【学校施設】&#10;一人当たり面積最小値テキスト">
          <a:extLst>
            <a:ext uri="{FF2B5EF4-FFF2-40B4-BE49-F238E27FC236}">
              <a16:creationId xmlns:a16="http://schemas.microsoft.com/office/drawing/2014/main" id="{E7B2BDAA-F776-4C7A-98BC-2DD816663AE2}"/>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0" name="直線コネクタ 589">
          <a:extLst>
            <a:ext uri="{FF2B5EF4-FFF2-40B4-BE49-F238E27FC236}">
              <a16:creationId xmlns:a16="http://schemas.microsoft.com/office/drawing/2014/main" id="{862EFCE7-2D6E-402B-BED0-5C8FC31C07C8}"/>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1" name="【学校施設】&#10;一人当たり面積最大値テキスト">
          <a:extLst>
            <a:ext uri="{FF2B5EF4-FFF2-40B4-BE49-F238E27FC236}">
              <a16:creationId xmlns:a16="http://schemas.microsoft.com/office/drawing/2014/main" id="{727D11E7-383A-4E62-8A92-583B407AB1BF}"/>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2" name="直線コネクタ 591">
          <a:extLst>
            <a:ext uri="{FF2B5EF4-FFF2-40B4-BE49-F238E27FC236}">
              <a16:creationId xmlns:a16="http://schemas.microsoft.com/office/drawing/2014/main" id="{A70BB7BB-6244-4093-A0EA-B606346E3A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3" name="【学校施設】&#10;一人当たり面積平均値テキスト">
          <a:extLst>
            <a:ext uri="{FF2B5EF4-FFF2-40B4-BE49-F238E27FC236}">
              <a16:creationId xmlns:a16="http://schemas.microsoft.com/office/drawing/2014/main" id="{BE9A392A-5238-4012-847F-7737D0AB5074}"/>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4" name="フローチャート: 判断 593">
          <a:extLst>
            <a:ext uri="{FF2B5EF4-FFF2-40B4-BE49-F238E27FC236}">
              <a16:creationId xmlns:a16="http://schemas.microsoft.com/office/drawing/2014/main" id="{2893ED13-D1E0-4B17-AF5A-0847B0AAD42C}"/>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5" name="フローチャート: 判断 594">
          <a:extLst>
            <a:ext uri="{FF2B5EF4-FFF2-40B4-BE49-F238E27FC236}">
              <a16:creationId xmlns:a16="http://schemas.microsoft.com/office/drawing/2014/main" id="{BDE6F989-89F0-43C1-A710-FB6250DB2952}"/>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6" name="フローチャート: 判断 595">
          <a:extLst>
            <a:ext uri="{FF2B5EF4-FFF2-40B4-BE49-F238E27FC236}">
              <a16:creationId xmlns:a16="http://schemas.microsoft.com/office/drawing/2014/main" id="{480BB523-E20D-48BE-BFA8-3EC3033B7664}"/>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96456</xdr:rowOff>
    </xdr:from>
    <xdr:to>
      <xdr:col>102</xdr:col>
      <xdr:colOff>165100</xdr:colOff>
      <xdr:row>62</xdr:row>
      <xdr:rowOff>26606</xdr:rowOff>
    </xdr:to>
    <xdr:sp macro="" textlink="">
      <xdr:nvSpPr>
        <xdr:cNvPr id="597" name="フローチャート: 判断 596">
          <a:extLst>
            <a:ext uri="{FF2B5EF4-FFF2-40B4-BE49-F238E27FC236}">
              <a16:creationId xmlns:a16="http://schemas.microsoft.com/office/drawing/2014/main" id="{BF97CAD6-6019-430B-8487-11298FCE3237}"/>
            </a:ext>
          </a:extLst>
        </xdr:cNvPr>
        <xdr:cNvSpPr/>
      </xdr:nvSpPr>
      <xdr:spPr>
        <a:xfrm>
          <a:off x="19494500" y="1055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98933</xdr:rowOff>
    </xdr:from>
    <xdr:to>
      <xdr:col>98</xdr:col>
      <xdr:colOff>38100</xdr:colOff>
      <xdr:row>62</xdr:row>
      <xdr:rowOff>29083</xdr:rowOff>
    </xdr:to>
    <xdr:sp macro="" textlink="">
      <xdr:nvSpPr>
        <xdr:cNvPr id="598" name="フローチャート: 判断 597">
          <a:extLst>
            <a:ext uri="{FF2B5EF4-FFF2-40B4-BE49-F238E27FC236}">
              <a16:creationId xmlns:a16="http://schemas.microsoft.com/office/drawing/2014/main" id="{F678B816-0CC7-4502-99D9-C6358066494C}"/>
            </a:ext>
          </a:extLst>
        </xdr:cNvPr>
        <xdr:cNvSpPr/>
      </xdr:nvSpPr>
      <xdr:spPr>
        <a:xfrm>
          <a:off x="18605500" y="105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3FE6E1B-00D0-4ADF-9C0B-7280C3F378C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91C73F4-8AC3-4E53-A98E-C67C733644D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8C0DBDD-F01E-4449-A907-D22F0E09F1D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E7328FB-C8BF-4B87-B84B-ECB72F0CACD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4AFE615-D516-48E1-990C-C93B154C1A7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7112</xdr:rowOff>
    </xdr:from>
    <xdr:to>
      <xdr:col>116</xdr:col>
      <xdr:colOff>114300</xdr:colOff>
      <xdr:row>61</xdr:row>
      <xdr:rowOff>108712</xdr:rowOff>
    </xdr:to>
    <xdr:sp macro="" textlink="">
      <xdr:nvSpPr>
        <xdr:cNvPr id="604" name="楕円 603">
          <a:extLst>
            <a:ext uri="{FF2B5EF4-FFF2-40B4-BE49-F238E27FC236}">
              <a16:creationId xmlns:a16="http://schemas.microsoft.com/office/drawing/2014/main" id="{92A9984A-C869-4CAA-83B9-607B78B5CFBC}"/>
            </a:ext>
          </a:extLst>
        </xdr:cNvPr>
        <xdr:cNvSpPr/>
      </xdr:nvSpPr>
      <xdr:spPr>
        <a:xfrm>
          <a:off x="22110700" y="10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29989</xdr:rowOff>
    </xdr:from>
    <xdr:ext cx="469744" cy="259045"/>
    <xdr:sp macro="" textlink="">
      <xdr:nvSpPr>
        <xdr:cNvPr id="605" name="【学校施設】&#10;一人当たり面積該当値テキスト">
          <a:extLst>
            <a:ext uri="{FF2B5EF4-FFF2-40B4-BE49-F238E27FC236}">
              <a16:creationId xmlns:a16="http://schemas.microsoft.com/office/drawing/2014/main" id="{8062DA31-F2ED-4DE1-861C-3CF7B54CFAC8}"/>
            </a:ext>
          </a:extLst>
        </xdr:cNvPr>
        <xdr:cNvSpPr txBox="1"/>
      </xdr:nvSpPr>
      <xdr:spPr>
        <a:xfrm>
          <a:off x="22199600" y="1031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14922</xdr:rowOff>
    </xdr:from>
    <xdr:to>
      <xdr:col>112</xdr:col>
      <xdr:colOff>38100</xdr:colOff>
      <xdr:row>61</xdr:row>
      <xdr:rowOff>116522</xdr:rowOff>
    </xdr:to>
    <xdr:sp macro="" textlink="">
      <xdr:nvSpPr>
        <xdr:cNvPr id="606" name="楕円 605">
          <a:extLst>
            <a:ext uri="{FF2B5EF4-FFF2-40B4-BE49-F238E27FC236}">
              <a16:creationId xmlns:a16="http://schemas.microsoft.com/office/drawing/2014/main" id="{931DD4A3-67C9-4E23-8572-647D775EDB3E}"/>
            </a:ext>
          </a:extLst>
        </xdr:cNvPr>
        <xdr:cNvSpPr/>
      </xdr:nvSpPr>
      <xdr:spPr>
        <a:xfrm>
          <a:off x="21272500" y="1047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57912</xdr:rowOff>
    </xdr:from>
    <xdr:to>
      <xdr:col>116</xdr:col>
      <xdr:colOff>63500</xdr:colOff>
      <xdr:row>61</xdr:row>
      <xdr:rowOff>65722</xdr:rowOff>
    </xdr:to>
    <xdr:cxnSp macro="">
      <xdr:nvCxnSpPr>
        <xdr:cNvPr id="607" name="直線コネクタ 606">
          <a:extLst>
            <a:ext uri="{FF2B5EF4-FFF2-40B4-BE49-F238E27FC236}">
              <a16:creationId xmlns:a16="http://schemas.microsoft.com/office/drawing/2014/main" id="{A9E7484D-088A-4A4D-AFC8-2648C002AEDA}"/>
            </a:ext>
          </a:extLst>
        </xdr:cNvPr>
        <xdr:cNvCxnSpPr/>
      </xdr:nvCxnSpPr>
      <xdr:spPr>
        <a:xfrm flipV="1">
          <a:off x="21323300" y="10516362"/>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150558</xdr:rowOff>
    </xdr:from>
    <xdr:to>
      <xdr:col>107</xdr:col>
      <xdr:colOff>101600</xdr:colOff>
      <xdr:row>61</xdr:row>
      <xdr:rowOff>80708</xdr:rowOff>
    </xdr:to>
    <xdr:sp macro="" textlink="">
      <xdr:nvSpPr>
        <xdr:cNvPr id="608" name="楕円 607">
          <a:extLst>
            <a:ext uri="{FF2B5EF4-FFF2-40B4-BE49-F238E27FC236}">
              <a16:creationId xmlns:a16="http://schemas.microsoft.com/office/drawing/2014/main" id="{A006244F-895C-4E43-BFA1-80F727F14FAB}"/>
            </a:ext>
          </a:extLst>
        </xdr:cNvPr>
        <xdr:cNvSpPr/>
      </xdr:nvSpPr>
      <xdr:spPr>
        <a:xfrm>
          <a:off x="20383500" y="104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29908</xdr:rowOff>
    </xdr:from>
    <xdr:to>
      <xdr:col>111</xdr:col>
      <xdr:colOff>177800</xdr:colOff>
      <xdr:row>61</xdr:row>
      <xdr:rowOff>65722</xdr:rowOff>
    </xdr:to>
    <xdr:cxnSp macro="">
      <xdr:nvCxnSpPr>
        <xdr:cNvPr id="609" name="直線コネクタ 608">
          <a:extLst>
            <a:ext uri="{FF2B5EF4-FFF2-40B4-BE49-F238E27FC236}">
              <a16:creationId xmlns:a16="http://schemas.microsoft.com/office/drawing/2014/main" id="{461A240A-9893-4539-84C4-6E3C15F4AFAD}"/>
            </a:ext>
          </a:extLst>
        </xdr:cNvPr>
        <xdr:cNvCxnSpPr/>
      </xdr:nvCxnSpPr>
      <xdr:spPr>
        <a:xfrm>
          <a:off x="20434300" y="1048835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162369</xdr:rowOff>
    </xdr:from>
    <xdr:to>
      <xdr:col>102</xdr:col>
      <xdr:colOff>165100</xdr:colOff>
      <xdr:row>61</xdr:row>
      <xdr:rowOff>92519</xdr:rowOff>
    </xdr:to>
    <xdr:sp macro="" textlink="">
      <xdr:nvSpPr>
        <xdr:cNvPr id="610" name="楕円 609">
          <a:extLst>
            <a:ext uri="{FF2B5EF4-FFF2-40B4-BE49-F238E27FC236}">
              <a16:creationId xmlns:a16="http://schemas.microsoft.com/office/drawing/2014/main" id="{2572175B-C991-474F-9F74-C1E4F06675FD}"/>
            </a:ext>
          </a:extLst>
        </xdr:cNvPr>
        <xdr:cNvSpPr/>
      </xdr:nvSpPr>
      <xdr:spPr>
        <a:xfrm>
          <a:off x="19494500" y="104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29908</xdr:rowOff>
    </xdr:from>
    <xdr:to>
      <xdr:col>107</xdr:col>
      <xdr:colOff>50800</xdr:colOff>
      <xdr:row>61</xdr:row>
      <xdr:rowOff>41719</xdr:rowOff>
    </xdr:to>
    <xdr:cxnSp macro="">
      <xdr:nvCxnSpPr>
        <xdr:cNvPr id="611" name="直線コネクタ 610">
          <a:extLst>
            <a:ext uri="{FF2B5EF4-FFF2-40B4-BE49-F238E27FC236}">
              <a16:creationId xmlns:a16="http://schemas.microsoft.com/office/drawing/2014/main" id="{225649F9-82BE-4E59-912C-7F35EA14CFCF}"/>
            </a:ext>
          </a:extLst>
        </xdr:cNvPr>
        <xdr:cNvCxnSpPr/>
      </xdr:nvCxnSpPr>
      <xdr:spPr>
        <a:xfrm flipV="1">
          <a:off x="19545300" y="1048835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80645</xdr:rowOff>
    </xdr:from>
    <xdr:to>
      <xdr:col>98</xdr:col>
      <xdr:colOff>38100</xdr:colOff>
      <xdr:row>62</xdr:row>
      <xdr:rowOff>10795</xdr:rowOff>
    </xdr:to>
    <xdr:sp macro="" textlink="">
      <xdr:nvSpPr>
        <xdr:cNvPr id="612" name="楕円 611">
          <a:extLst>
            <a:ext uri="{FF2B5EF4-FFF2-40B4-BE49-F238E27FC236}">
              <a16:creationId xmlns:a16="http://schemas.microsoft.com/office/drawing/2014/main" id="{54E45BE5-149A-4734-968D-E74A37E4A21D}"/>
            </a:ext>
          </a:extLst>
        </xdr:cNvPr>
        <xdr:cNvSpPr/>
      </xdr:nvSpPr>
      <xdr:spPr>
        <a:xfrm>
          <a:off x="18605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41719</xdr:rowOff>
    </xdr:from>
    <xdr:to>
      <xdr:col>102</xdr:col>
      <xdr:colOff>114300</xdr:colOff>
      <xdr:row>61</xdr:row>
      <xdr:rowOff>131445</xdr:rowOff>
    </xdr:to>
    <xdr:cxnSp macro="">
      <xdr:nvCxnSpPr>
        <xdr:cNvPr id="613" name="直線コネクタ 612">
          <a:extLst>
            <a:ext uri="{FF2B5EF4-FFF2-40B4-BE49-F238E27FC236}">
              <a16:creationId xmlns:a16="http://schemas.microsoft.com/office/drawing/2014/main" id="{F02A2C28-ED9F-4B18-A087-DA8B4A1F8A07}"/>
            </a:ext>
          </a:extLst>
        </xdr:cNvPr>
        <xdr:cNvCxnSpPr/>
      </xdr:nvCxnSpPr>
      <xdr:spPr>
        <a:xfrm flipV="1">
          <a:off x="18656300" y="10500169"/>
          <a:ext cx="889000" cy="8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4" name="n_1aveValue【学校施設】&#10;一人当たり面積">
          <a:extLst>
            <a:ext uri="{FF2B5EF4-FFF2-40B4-BE49-F238E27FC236}">
              <a16:creationId xmlns:a16="http://schemas.microsoft.com/office/drawing/2014/main" id="{A466AAEE-A138-4582-9615-190BCAB2B17A}"/>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5" name="n_2aveValue【学校施設】&#10;一人当たり面積">
          <a:extLst>
            <a:ext uri="{FF2B5EF4-FFF2-40B4-BE49-F238E27FC236}">
              <a16:creationId xmlns:a16="http://schemas.microsoft.com/office/drawing/2014/main" id="{CD979581-F7F7-44E5-B4BD-B2E637D8D837}"/>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17733</xdr:rowOff>
    </xdr:from>
    <xdr:ext cx="469744" cy="259045"/>
    <xdr:sp macro="" textlink="">
      <xdr:nvSpPr>
        <xdr:cNvPr id="616" name="n_3aveValue【学校施設】&#10;一人当たり面積">
          <a:extLst>
            <a:ext uri="{FF2B5EF4-FFF2-40B4-BE49-F238E27FC236}">
              <a16:creationId xmlns:a16="http://schemas.microsoft.com/office/drawing/2014/main" id="{6F83807E-A1F5-4020-B3FE-2991787D99DB}"/>
            </a:ext>
          </a:extLst>
        </xdr:cNvPr>
        <xdr:cNvSpPr txBox="1"/>
      </xdr:nvSpPr>
      <xdr:spPr>
        <a:xfrm>
          <a:off x="19310427" y="1064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20210</xdr:rowOff>
    </xdr:from>
    <xdr:ext cx="469744" cy="259045"/>
    <xdr:sp macro="" textlink="">
      <xdr:nvSpPr>
        <xdr:cNvPr id="617" name="n_4aveValue【学校施設】&#10;一人当たり面積">
          <a:extLst>
            <a:ext uri="{FF2B5EF4-FFF2-40B4-BE49-F238E27FC236}">
              <a16:creationId xmlns:a16="http://schemas.microsoft.com/office/drawing/2014/main" id="{AC5AADF5-2A56-429D-BF87-ACAF241035A6}"/>
            </a:ext>
          </a:extLst>
        </xdr:cNvPr>
        <xdr:cNvSpPr txBox="1"/>
      </xdr:nvSpPr>
      <xdr:spPr>
        <a:xfrm>
          <a:off x="18421427" y="1065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133049</xdr:rowOff>
    </xdr:from>
    <xdr:ext cx="469744" cy="259045"/>
    <xdr:sp macro="" textlink="">
      <xdr:nvSpPr>
        <xdr:cNvPr id="618" name="n_1mainValue【学校施設】&#10;一人当たり面積">
          <a:extLst>
            <a:ext uri="{FF2B5EF4-FFF2-40B4-BE49-F238E27FC236}">
              <a16:creationId xmlns:a16="http://schemas.microsoft.com/office/drawing/2014/main" id="{1FD47B13-D9DC-4A62-B2E9-E4228B62E74D}"/>
            </a:ext>
          </a:extLst>
        </xdr:cNvPr>
        <xdr:cNvSpPr txBox="1"/>
      </xdr:nvSpPr>
      <xdr:spPr>
        <a:xfrm>
          <a:off x="21075727" y="1024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97235</xdr:rowOff>
    </xdr:from>
    <xdr:ext cx="469744" cy="259045"/>
    <xdr:sp macro="" textlink="">
      <xdr:nvSpPr>
        <xdr:cNvPr id="619" name="n_2mainValue【学校施設】&#10;一人当たり面積">
          <a:extLst>
            <a:ext uri="{FF2B5EF4-FFF2-40B4-BE49-F238E27FC236}">
              <a16:creationId xmlns:a16="http://schemas.microsoft.com/office/drawing/2014/main" id="{971071B8-9D24-4A1F-8700-9A4502220E85}"/>
            </a:ext>
          </a:extLst>
        </xdr:cNvPr>
        <xdr:cNvSpPr txBox="1"/>
      </xdr:nvSpPr>
      <xdr:spPr>
        <a:xfrm>
          <a:off x="20199427" y="1021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109046</xdr:rowOff>
    </xdr:from>
    <xdr:ext cx="469744" cy="259045"/>
    <xdr:sp macro="" textlink="">
      <xdr:nvSpPr>
        <xdr:cNvPr id="620" name="n_3mainValue【学校施設】&#10;一人当たり面積">
          <a:extLst>
            <a:ext uri="{FF2B5EF4-FFF2-40B4-BE49-F238E27FC236}">
              <a16:creationId xmlns:a16="http://schemas.microsoft.com/office/drawing/2014/main" id="{C185C08C-595A-48F2-90BC-7BBDFD153CA7}"/>
            </a:ext>
          </a:extLst>
        </xdr:cNvPr>
        <xdr:cNvSpPr txBox="1"/>
      </xdr:nvSpPr>
      <xdr:spPr>
        <a:xfrm>
          <a:off x="19310427" y="1022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27322</xdr:rowOff>
    </xdr:from>
    <xdr:ext cx="469744" cy="259045"/>
    <xdr:sp macro="" textlink="">
      <xdr:nvSpPr>
        <xdr:cNvPr id="621" name="n_4mainValue【学校施設】&#10;一人当たり面積">
          <a:extLst>
            <a:ext uri="{FF2B5EF4-FFF2-40B4-BE49-F238E27FC236}">
              <a16:creationId xmlns:a16="http://schemas.microsoft.com/office/drawing/2014/main" id="{9A46BF7A-2F04-4E7F-8F0D-62ABB37DBE01}"/>
            </a:ext>
          </a:extLst>
        </xdr:cNvPr>
        <xdr:cNvSpPr txBox="1"/>
      </xdr:nvSpPr>
      <xdr:spPr>
        <a:xfrm>
          <a:off x="184214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9F1DE4D2-9223-4780-AB39-D635EE73A54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E75236B5-A7F1-43AF-8C8C-DC75D1FA42A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EDEC8C5A-0501-4CE4-95DB-84E7BE62628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F1FB7488-716A-4B1F-8C87-00FE2ED80C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B44BBA4E-D6B8-4719-A801-924C8568B7B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6A5D5608-3480-44B8-A25B-0090CC4DB80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52CEF572-AA68-4653-9528-3E7696B085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8AAA0A9C-9743-4FB8-9F65-EF2A6B791C6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E784219A-B9BA-448B-9C84-3CBAA1C7645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850F0470-9ECB-4C2B-801F-085184E7C13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AF236506-4BE0-4C36-9BC8-EC0F17311C2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4726E816-49E1-46C9-9DF5-4318F1043CD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1838FDD4-7795-4A1D-863F-4742627B206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1FC72CB0-DDBF-42D0-9DB3-BE1D8ABD105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1A7DDF0F-D895-4E2E-A827-AD14370DBBC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9E52FEEA-580B-46E8-BF29-59B28630D6F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6262FD6C-0CC1-424F-8FA5-0E995381965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0F579043-0F65-46C9-8E2B-D7CBE830E04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AE72C9F5-40BA-4B6D-A280-80809402710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54D5D40C-143F-48A8-A77A-FF360491D9B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AAC32C15-4B91-4259-BE97-BE1BD89DA1C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A8F033F4-E007-4DBC-A9AE-6F30F8FAD6D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21EBFC28-B564-45C0-BD54-9D37AEBCB71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B2EE7BB2-F286-4A36-BD4F-740046C65FD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9C935AB0-A992-4EAF-9BD0-A2701689CF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D37037BF-7CD2-4CFA-87B8-4EDEEF21533F}"/>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87821177-BD6A-4994-8A14-B93F5E2E3B5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137F3827-B9BE-486E-8DED-06AD6EA19D6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0" name="【児童館】&#10;有形固定資産減価償却率最大値テキスト">
          <a:extLst>
            <a:ext uri="{FF2B5EF4-FFF2-40B4-BE49-F238E27FC236}">
              <a16:creationId xmlns:a16="http://schemas.microsoft.com/office/drawing/2014/main" id="{0AD06CCA-1064-4472-B254-FC187A19E0BB}"/>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1" name="直線コネクタ 650">
          <a:extLst>
            <a:ext uri="{FF2B5EF4-FFF2-40B4-BE49-F238E27FC236}">
              <a16:creationId xmlns:a16="http://schemas.microsoft.com/office/drawing/2014/main" id="{966E993B-A12D-4763-9C1D-6508545A2419}"/>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52" name="【児童館】&#10;有形固定資産減価償却率平均値テキスト">
          <a:extLst>
            <a:ext uri="{FF2B5EF4-FFF2-40B4-BE49-F238E27FC236}">
              <a16:creationId xmlns:a16="http://schemas.microsoft.com/office/drawing/2014/main" id="{7A925CBA-E105-427F-BF3E-DF365ADE677D}"/>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3" name="フローチャート: 判断 652">
          <a:extLst>
            <a:ext uri="{FF2B5EF4-FFF2-40B4-BE49-F238E27FC236}">
              <a16:creationId xmlns:a16="http://schemas.microsoft.com/office/drawing/2014/main" id="{E0E634E6-B704-426C-9F23-89C07EB5C841}"/>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4" name="フローチャート: 判断 653">
          <a:extLst>
            <a:ext uri="{FF2B5EF4-FFF2-40B4-BE49-F238E27FC236}">
              <a16:creationId xmlns:a16="http://schemas.microsoft.com/office/drawing/2014/main" id="{F4A34A83-5440-4522-902F-A30786F33E6A}"/>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5" name="フローチャート: 判断 654">
          <a:extLst>
            <a:ext uri="{FF2B5EF4-FFF2-40B4-BE49-F238E27FC236}">
              <a16:creationId xmlns:a16="http://schemas.microsoft.com/office/drawing/2014/main" id="{DC38BF83-22B4-419A-8B7B-6305EBB60E05}"/>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56" name="フローチャート: 判断 655">
          <a:extLst>
            <a:ext uri="{FF2B5EF4-FFF2-40B4-BE49-F238E27FC236}">
              <a16:creationId xmlns:a16="http://schemas.microsoft.com/office/drawing/2014/main" id="{5BD925F0-7B6B-4AFB-AF80-F5B2AB77731B}"/>
            </a:ext>
          </a:extLst>
        </xdr:cNvPr>
        <xdr:cNvSpPr/>
      </xdr:nvSpPr>
      <xdr:spPr>
        <a:xfrm>
          <a:off x="1365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19957</xdr:rowOff>
    </xdr:from>
    <xdr:to>
      <xdr:col>67</xdr:col>
      <xdr:colOff>101600</xdr:colOff>
      <xdr:row>83</xdr:row>
      <xdr:rowOff>121557</xdr:rowOff>
    </xdr:to>
    <xdr:sp macro="" textlink="">
      <xdr:nvSpPr>
        <xdr:cNvPr id="657" name="フローチャート: 判断 656">
          <a:extLst>
            <a:ext uri="{FF2B5EF4-FFF2-40B4-BE49-F238E27FC236}">
              <a16:creationId xmlns:a16="http://schemas.microsoft.com/office/drawing/2014/main" id="{855B1509-A5AE-4870-913C-ADBF95BADF7D}"/>
            </a:ext>
          </a:extLst>
        </xdr:cNvPr>
        <xdr:cNvSpPr/>
      </xdr:nvSpPr>
      <xdr:spPr>
        <a:xfrm>
          <a:off x="12763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CA6A489-279C-4E36-ADA6-C6D5E1DC18A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250EB51A-5742-43B3-B06C-521168793CB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7BBDF23-BF1F-4D58-BA40-3A76ADE5EB1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B154EBC-727A-4F23-89BB-6B7CB9A45A1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32BDCD8-9116-4FBD-9E5B-D90E4019BC1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170180</xdr:rowOff>
    </xdr:from>
    <xdr:to>
      <xdr:col>85</xdr:col>
      <xdr:colOff>177800</xdr:colOff>
      <xdr:row>80</xdr:row>
      <xdr:rowOff>100330</xdr:rowOff>
    </xdr:to>
    <xdr:sp macro="" textlink="">
      <xdr:nvSpPr>
        <xdr:cNvPr id="663" name="楕円 662">
          <a:extLst>
            <a:ext uri="{FF2B5EF4-FFF2-40B4-BE49-F238E27FC236}">
              <a16:creationId xmlns:a16="http://schemas.microsoft.com/office/drawing/2014/main" id="{63DA64DA-CA1D-475E-898C-AA8EA78B9ADE}"/>
            </a:ext>
          </a:extLst>
        </xdr:cNvPr>
        <xdr:cNvSpPr/>
      </xdr:nvSpPr>
      <xdr:spPr>
        <a:xfrm>
          <a:off x="162687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21607</xdr:rowOff>
    </xdr:from>
    <xdr:ext cx="405111" cy="259045"/>
    <xdr:sp macro="" textlink="">
      <xdr:nvSpPr>
        <xdr:cNvPr id="664" name="【児童館】&#10;有形固定資産減価償却率該当値テキスト">
          <a:extLst>
            <a:ext uri="{FF2B5EF4-FFF2-40B4-BE49-F238E27FC236}">
              <a16:creationId xmlns:a16="http://schemas.microsoft.com/office/drawing/2014/main" id="{46A7A282-3FA6-4A8D-8062-E553BE249F19}"/>
            </a:ext>
          </a:extLst>
        </xdr:cNvPr>
        <xdr:cNvSpPr txBox="1"/>
      </xdr:nvSpPr>
      <xdr:spPr>
        <a:xfrm>
          <a:off x="163576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122827</xdr:rowOff>
    </xdr:from>
    <xdr:to>
      <xdr:col>81</xdr:col>
      <xdr:colOff>101600</xdr:colOff>
      <xdr:row>80</xdr:row>
      <xdr:rowOff>52977</xdr:rowOff>
    </xdr:to>
    <xdr:sp macro="" textlink="">
      <xdr:nvSpPr>
        <xdr:cNvPr id="665" name="楕円 664">
          <a:extLst>
            <a:ext uri="{FF2B5EF4-FFF2-40B4-BE49-F238E27FC236}">
              <a16:creationId xmlns:a16="http://schemas.microsoft.com/office/drawing/2014/main" id="{C6EF8288-5399-4049-BA15-42F44A8B160C}"/>
            </a:ext>
          </a:extLst>
        </xdr:cNvPr>
        <xdr:cNvSpPr/>
      </xdr:nvSpPr>
      <xdr:spPr>
        <a:xfrm>
          <a:off x="15430500" y="1366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2177</xdr:rowOff>
    </xdr:from>
    <xdr:to>
      <xdr:col>85</xdr:col>
      <xdr:colOff>127000</xdr:colOff>
      <xdr:row>80</xdr:row>
      <xdr:rowOff>49530</xdr:rowOff>
    </xdr:to>
    <xdr:cxnSp macro="">
      <xdr:nvCxnSpPr>
        <xdr:cNvPr id="666" name="直線コネクタ 665">
          <a:extLst>
            <a:ext uri="{FF2B5EF4-FFF2-40B4-BE49-F238E27FC236}">
              <a16:creationId xmlns:a16="http://schemas.microsoft.com/office/drawing/2014/main" id="{75E2F146-6678-4931-9716-C42F405E2F4C}"/>
            </a:ext>
          </a:extLst>
        </xdr:cNvPr>
        <xdr:cNvCxnSpPr/>
      </xdr:nvCxnSpPr>
      <xdr:spPr>
        <a:xfrm>
          <a:off x="15481300" y="1371817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73842</xdr:rowOff>
    </xdr:from>
    <xdr:to>
      <xdr:col>76</xdr:col>
      <xdr:colOff>165100</xdr:colOff>
      <xdr:row>80</xdr:row>
      <xdr:rowOff>3992</xdr:rowOff>
    </xdr:to>
    <xdr:sp macro="" textlink="">
      <xdr:nvSpPr>
        <xdr:cNvPr id="667" name="楕円 666">
          <a:extLst>
            <a:ext uri="{FF2B5EF4-FFF2-40B4-BE49-F238E27FC236}">
              <a16:creationId xmlns:a16="http://schemas.microsoft.com/office/drawing/2014/main" id="{4CCFD330-92FC-4EDD-9151-F2CB4C39D19B}"/>
            </a:ext>
          </a:extLst>
        </xdr:cNvPr>
        <xdr:cNvSpPr/>
      </xdr:nvSpPr>
      <xdr:spPr>
        <a:xfrm>
          <a:off x="14541500" y="136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124642</xdr:rowOff>
    </xdr:from>
    <xdr:to>
      <xdr:col>81</xdr:col>
      <xdr:colOff>50800</xdr:colOff>
      <xdr:row>80</xdr:row>
      <xdr:rowOff>2177</xdr:rowOff>
    </xdr:to>
    <xdr:cxnSp macro="">
      <xdr:nvCxnSpPr>
        <xdr:cNvPr id="668" name="直線コネクタ 667">
          <a:extLst>
            <a:ext uri="{FF2B5EF4-FFF2-40B4-BE49-F238E27FC236}">
              <a16:creationId xmlns:a16="http://schemas.microsoft.com/office/drawing/2014/main" id="{1878BD24-7208-48E2-827F-4D4FA319C63C}"/>
            </a:ext>
          </a:extLst>
        </xdr:cNvPr>
        <xdr:cNvCxnSpPr/>
      </xdr:nvCxnSpPr>
      <xdr:spPr>
        <a:xfrm>
          <a:off x="14592300" y="1366919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26488</xdr:rowOff>
    </xdr:from>
    <xdr:to>
      <xdr:col>72</xdr:col>
      <xdr:colOff>38100</xdr:colOff>
      <xdr:row>79</xdr:row>
      <xdr:rowOff>128088</xdr:rowOff>
    </xdr:to>
    <xdr:sp macro="" textlink="">
      <xdr:nvSpPr>
        <xdr:cNvPr id="669" name="楕円 668">
          <a:extLst>
            <a:ext uri="{FF2B5EF4-FFF2-40B4-BE49-F238E27FC236}">
              <a16:creationId xmlns:a16="http://schemas.microsoft.com/office/drawing/2014/main" id="{47297982-FA55-4020-9C82-25683D62E26F}"/>
            </a:ext>
          </a:extLst>
        </xdr:cNvPr>
        <xdr:cNvSpPr/>
      </xdr:nvSpPr>
      <xdr:spPr>
        <a:xfrm>
          <a:off x="13652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77288</xdr:rowOff>
    </xdr:from>
    <xdr:to>
      <xdr:col>76</xdr:col>
      <xdr:colOff>114300</xdr:colOff>
      <xdr:row>79</xdr:row>
      <xdr:rowOff>124642</xdr:rowOff>
    </xdr:to>
    <xdr:cxnSp macro="">
      <xdr:nvCxnSpPr>
        <xdr:cNvPr id="670" name="直線コネクタ 669">
          <a:extLst>
            <a:ext uri="{FF2B5EF4-FFF2-40B4-BE49-F238E27FC236}">
              <a16:creationId xmlns:a16="http://schemas.microsoft.com/office/drawing/2014/main" id="{7DCDA6F0-EC8E-48A1-908D-9A73BB8CB6FB}"/>
            </a:ext>
          </a:extLst>
        </xdr:cNvPr>
        <xdr:cNvCxnSpPr/>
      </xdr:nvCxnSpPr>
      <xdr:spPr>
        <a:xfrm>
          <a:off x="13703300" y="1362183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1" name="n_1aveValue【児童館】&#10;有形固定資産減価償却率">
          <a:extLst>
            <a:ext uri="{FF2B5EF4-FFF2-40B4-BE49-F238E27FC236}">
              <a16:creationId xmlns:a16="http://schemas.microsoft.com/office/drawing/2014/main" id="{1EE3EB4B-01BA-4ED5-92CC-A66D3D4CC303}"/>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672" name="n_2aveValue【児童館】&#10;有形固定資産減価償却率">
          <a:extLst>
            <a:ext uri="{FF2B5EF4-FFF2-40B4-BE49-F238E27FC236}">
              <a16:creationId xmlns:a16="http://schemas.microsoft.com/office/drawing/2014/main" id="{688A9472-F035-4699-9A7C-D4888F85B4AA}"/>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673" name="n_3aveValue【児童館】&#10;有形固定資産減価償却率">
          <a:extLst>
            <a:ext uri="{FF2B5EF4-FFF2-40B4-BE49-F238E27FC236}">
              <a16:creationId xmlns:a16="http://schemas.microsoft.com/office/drawing/2014/main" id="{90D15BFD-119A-479C-B46F-7744155A7957}"/>
            </a:ext>
          </a:extLst>
        </xdr:cNvPr>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138084</xdr:rowOff>
    </xdr:from>
    <xdr:ext cx="405111" cy="259045"/>
    <xdr:sp macro="" textlink="">
      <xdr:nvSpPr>
        <xdr:cNvPr id="674" name="n_4aveValue【児童館】&#10;有形固定資産減価償却率">
          <a:extLst>
            <a:ext uri="{FF2B5EF4-FFF2-40B4-BE49-F238E27FC236}">
              <a16:creationId xmlns:a16="http://schemas.microsoft.com/office/drawing/2014/main" id="{1EA756F5-DF0A-40B1-B78A-07EBB71AF8D1}"/>
            </a:ext>
          </a:extLst>
        </xdr:cNvPr>
        <xdr:cNvSpPr txBox="1"/>
      </xdr:nvSpPr>
      <xdr:spPr>
        <a:xfrm>
          <a:off x="12611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69504</xdr:rowOff>
    </xdr:from>
    <xdr:ext cx="405111" cy="259045"/>
    <xdr:sp macro="" textlink="">
      <xdr:nvSpPr>
        <xdr:cNvPr id="675" name="n_1mainValue【児童館】&#10;有形固定資産減価償却率">
          <a:extLst>
            <a:ext uri="{FF2B5EF4-FFF2-40B4-BE49-F238E27FC236}">
              <a16:creationId xmlns:a16="http://schemas.microsoft.com/office/drawing/2014/main" id="{3B783000-D4F1-4E42-B754-855F0962AE78}"/>
            </a:ext>
          </a:extLst>
        </xdr:cNvPr>
        <xdr:cNvSpPr txBox="1"/>
      </xdr:nvSpPr>
      <xdr:spPr>
        <a:xfrm>
          <a:off x="15266044" y="1344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20519</xdr:rowOff>
    </xdr:from>
    <xdr:ext cx="405111" cy="259045"/>
    <xdr:sp macro="" textlink="">
      <xdr:nvSpPr>
        <xdr:cNvPr id="676" name="n_2mainValue【児童館】&#10;有形固定資産減価償却率">
          <a:extLst>
            <a:ext uri="{FF2B5EF4-FFF2-40B4-BE49-F238E27FC236}">
              <a16:creationId xmlns:a16="http://schemas.microsoft.com/office/drawing/2014/main" id="{F1D2E925-369A-478A-B27C-B752993E1B71}"/>
            </a:ext>
          </a:extLst>
        </xdr:cNvPr>
        <xdr:cNvSpPr txBox="1"/>
      </xdr:nvSpPr>
      <xdr:spPr>
        <a:xfrm>
          <a:off x="14389744" y="1339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144615</xdr:rowOff>
    </xdr:from>
    <xdr:ext cx="405111" cy="259045"/>
    <xdr:sp macro="" textlink="">
      <xdr:nvSpPr>
        <xdr:cNvPr id="677" name="n_3mainValue【児童館】&#10;有形固定資産減価償却率">
          <a:extLst>
            <a:ext uri="{FF2B5EF4-FFF2-40B4-BE49-F238E27FC236}">
              <a16:creationId xmlns:a16="http://schemas.microsoft.com/office/drawing/2014/main" id="{FE3B0932-6269-4347-BE8B-C90A898C692C}"/>
            </a:ext>
          </a:extLst>
        </xdr:cNvPr>
        <xdr:cNvSpPr txBox="1"/>
      </xdr:nvSpPr>
      <xdr:spPr>
        <a:xfrm>
          <a:off x="135007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BFC6A3A8-3067-4BDE-9C12-B042BD263C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0E46C017-D6D4-4AEE-A09C-5F591D37D8F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A6401C3E-3FFF-4D8E-A797-B7EF6E8862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322715B5-A99E-4E86-9D00-6BFD98D21D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1C4AE50A-FA9C-4209-B9DD-9DECB06801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92718B7F-8233-416D-9618-3EBDCF0ABBE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93A6A87A-4BDD-402D-B718-8CF3847AE66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CCB65EB8-5080-4432-9A74-7603DB30778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EDA2AC6E-3276-49E3-9784-6969865227E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6C138C48-971F-4DB8-9591-868321FECA4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3C7AFD70-8C49-4044-87B0-0B280081D5E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AD321C60-6CC9-457B-9CBE-CDC9D723231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24C45291-1B1C-4607-9609-8B7D3B64A2D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0E1AFBD5-F7E4-4E27-8371-8541F3F6820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37044384-B600-4DBA-AAC6-DF996B88DD1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C92D44CE-DF5E-493F-9325-467AE2BC14C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727BD7CA-7F7B-472B-9924-A87E33EC362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F0304E08-DFC9-4CA5-968C-DEC0BAB6FBA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8B9102C3-93CF-4C13-85A1-06222EA6BDE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FF6A014F-5057-457B-8E41-CFF13006000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8E8682B5-3EAF-4DCA-9B8C-0A706D5C8DF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21B4CF16-0E1E-4A25-86EA-829091816C8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73271E36-2EA1-49E8-858E-B40F05A679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1" name="直線コネクタ 700">
          <a:extLst>
            <a:ext uri="{FF2B5EF4-FFF2-40B4-BE49-F238E27FC236}">
              <a16:creationId xmlns:a16="http://schemas.microsoft.com/office/drawing/2014/main" id="{F38CD9BA-AED8-4B4D-A76D-D7DF9B83F7DB}"/>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2" name="【児童館】&#10;一人当たり面積最小値テキスト">
          <a:extLst>
            <a:ext uri="{FF2B5EF4-FFF2-40B4-BE49-F238E27FC236}">
              <a16:creationId xmlns:a16="http://schemas.microsoft.com/office/drawing/2014/main" id="{8C226EAF-7E4D-4E48-8E07-A9C149B7B85A}"/>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3" name="直線コネクタ 702">
          <a:extLst>
            <a:ext uri="{FF2B5EF4-FFF2-40B4-BE49-F238E27FC236}">
              <a16:creationId xmlns:a16="http://schemas.microsoft.com/office/drawing/2014/main" id="{014841A8-5713-4F4C-AD62-498A04441821}"/>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4" name="【児童館】&#10;一人当たり面積最大値テキスト">
          <a:extLst>
            <a:ext uri="{FF2B5EF4-FFF2-40B4-BE49-F238E27FC236}">
              <a16:creationId xmlns:a16="http://schemas.microsoft.com/office/drawing/2014/main" id="{FAE3D895-4076-4C78-B60A-9718E0A62A13}"/>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05" name="直線コネクタ 704">
          <a:extLst>
            <a:ext uri="{FF2B5EF4-FFF2-40B4-BE49-F238E27FC236}">
              <a16:creationId xmlns:a16="http://schemas.microsoft.com/office/drawing/2014/main" id="{560C2696-8CCF-4544-8B48-7DBBA79BED5B}"/>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06" name="【児童館】&#10;一人当たり面積平均値テキスト">
          <a:extLst>
            <a:ext uri="{FF2B5EF4-FFF2-40B4-BE49-F238E27FC236}">
              <a16:creationId xmlns:a16="http://schemas.microsoft.com/office/drawing/2014/main" id="{A1A380B7-24EE-497B-A431-7E6B77E29630}"/>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07" name="フローチャート: 判断 706">
          <a:extLst>
            <a:ext uri="{FF2B5EF4-FFF2-40B4-BE49-F238E27FC236}">
              <a16:creationId xmlns:a16="http://schemas.microsoft.com/office/drawing/2014/main" id="{10A9620A-BDC4-47DA-A8FA-C4567C110D3F}"/>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08" name="フローチャート: 判断 707">
          <a:extLst>
            <a:ext uri="{FF2B5EF4-FFF2-40B4-BE49-F238E27FC236}">
              <a16:creationId xmlns:a16="http://schemas.microsoft.com/office/drawing/2014/main" id="{D2B6832F-938E-4AF0-9798-FE7590862992}"/>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09" name="フローチャート: 判断 708">
          <a:extLst>
            <a:ext uri="{FF2B5EF4-FFF2-40B4-BE49-F238E27FC236}">
              <a16:creationId xmlns:a16="http://schemas.microsoft.com/office/drawing/2014/main" id="{BD035CBE-A1EE-465C-9A04-E724D88D5D0B}"/>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10" name="フローチャート: 判断 709">
          <a:extLst>
            <a:ext uri="{FF2B5EF4-FFF2-40B4-BE49-F238E27FC236}">
              <a16:creationId xmlns:a16="http://schemas.microsoft.com/office/drawing/2014/main" id="{0913A287-B148-4185-AF96-03E7528890EA}"/>
            </a:ext>
          </a:extLst>
        </xdr:cNvPr>
        <xdr:cNvSpPr/>
      </xdr:nvSpPr>
      <xdr:spPr>
        <a:xfrm>
          <a:off x="19494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1" name="フローチャート: 判断 710">
          <a:extLst>
            <a:ext uri="{FF2B5EF4-FFF2-40B4-BE49-F238E27FC236}">
              <a16:creationId xmlns:a16="http://schemas.microsoft.com/office/drawing/2014/main" id="{BB0385C8-3890-48A4-B981-0C2ACBE4A294}"/>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B0887CE-E566-459F-8015-1C5F8798220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8D3955D-59E1-44F0-84AC-FABBD9F0046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69F6F0F6-09CB-4ED3-8B4D-325D66D029D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9D1600D-EBF7-4E63-BEE5-B8752ED4F4A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DC254A9-79CF-40A3-9101-DDF6468D38A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7" name="楕円 716">
          <a:extLst>
            <a:ext uri="{FF2B5EF4-FFF2-40B4-BE49-F238E27FC236}">
              <a16:creationId xmlns:a16="http://schemas.microsoft.com/office/drawing/2014/main" id="{08C8170C-74EE-42E7-B90A-9B3A8674BC24}"/>
            </a:ext>
          </a:extLst>
        </xdr:cNvPr>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162577</xdr:rowOff>
    </xdr:from>
    <xdr:ext cx="469744" cy="259045"/>
    <xdr:sp macro="" textlink="">
      <xdr:nvSpPr>
        <xdr:cNvPr id="718" name="【児童館】&#10;一人当たり面積該当値テキスト">
          <a:extLst>
            <a:ext uri="{FF2B5EF4-FFF2-40B4-BE49-F238E27FC236}">
              <a16:creationId xmlns:a16="http://schemas.microsoft.com/office/drawing/2014/main" id="{EED45A82-518A-4FEE-AD14-092D6F1ABC26}"/>
            </a:ext>
          </a:extLst>
        </xdr:cNvPr>
        <xdr:cNvSpPr txBox="1"/>
      </xdr:nvSpPr>
      <xdr:spPr>
        <a:xfrm>
          <a:off x="22199600"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19" name="楕円 718">
          <a:extLst>
            <a:ext uri="{FF2B5EF4-FFF2-40B4-BE49-F238E27FC236}">
              <a16:creationId xmlns:a16="http://schemas.microsoft.com/office/drawing/2014/main" id="{10BF1682-3403-4A5E-92D0-1EEF1C090A91}"/>
            </a:ext>
          </a:extLst>
        </xdr:cNvPr>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720" name="直線コネクタ 719">
          <a:extLst>
            <a:ext uri="{FF2B5EF4-FFF2-40B4-BE49-F238E27FC236}">
              <a16:creationId xmlns:a16="http://schemas.microsoft.com/office/drawing/2014/main" id="{BEAAE46F-C45A-4D51-9224-36B6DB927FF5}"/>
            </a:ext>
          </a:extLst>
        </xdr:cNvPr>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721" name="楕円 720">
          <a:extLst>
            <a:ext uri="{FF2B5EF4-FFF2-40B4-BE49-F238E27FC236}">
              <a16:creationId xmlns:a16="http://schemas.microsoft.com/office/drawing/2014/main" id="{266B42D2-6E19-4215-965E-AC29B86EB162}"/>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26670</xdr:rowOff>
    </xdr:to>
    <xdr:cxnSp macro="">
      <xdr:nvCxnSpPr>
        <xdr:cNvPr id="722" name="直線コネクタ 721">
          <a:extLst>
            <a:ext uri="{FF2B5EF4-FFF2-40B4-BE49-F238E27FC236}">
              <a16:creationId xmlns:a16="http://schemas.microsoft.com/office/drawing/2014/main" id="{A6378EFD-AE54-4788-B563-D894FDD910B1}"/>
            </a:ext>
          </a:extLst>
        </xdr:cNvPr>
        <xdr:cNvCxnSpPr/>
      </xdr:nvCxnSpPr>
      <xdr:spPr>
        <a:xfrm flipV="1">
          <a:off x="20434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23" name="楕円 722">
          <a:extLst>
            <a:ext uri="{FF2B5EF4-FFF2-40B4-BE49-F238E27FC236}">
              <a16:creationId xmlns:a16="http://schemas.microsoft.com/office/drawing/2014/main" id="{72EAE799-F3CB-4321-8A69-FC60B2142665}"/>
            </a:ext>
          </a:extLst>
        </xdr:cNvPr>
        <xdr:cNvSpPr/>
      </xdr:nvSpPr>
      <xdr:spPr>
        <a:xfrm>
          <a:off x="19494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34289</xdr:rowOff>
    </xdr:to>
    <xdr:cxnSp macro="">
      <xdr:nvCxnSpPr>
        <xdr:cNvPr id="724" name="直線コネクタ 723">
          <a:extLst>
            <a:ext uri="{FF2B5EF4-FFF2-40B4-BE49-F238E27FC236}">
              <a16:creationId xmlns:a16="http://schemas.microsoft.com/office/drawing/2014/main" id="{EF2FCB7D-D609-4BED-A1E6-C44D758AC6EA}"/>
            </a:ext>
          </a:extLst>
        </xdr:cNvPr>
        <xdr:cNvCxnSpPr/>
      </xdr:nvCxnSpPr>
      <xdr:spPr>
        <a:xfrm flipV="1">
          <a:off x="19545300" y="14599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725" name="n_1aveValue【児童館】&#10;一人当たり面積">
          <a:extLst>
            <a:ext uri="{FF2B5EF4-FFF2-40B4-BE49-F238E27FC236}">
              <a16:creationId xmlns:a16="http://schemas.microsoft.com/office/drawing/2014/main" id="{A69A7BB2-2FED-42BC-983D-50856C437A6A}"/>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26" name="n_2aveValue【児童館】&#10;一人当たり面積">
          <a:extLst>
            <a:ext uri="{FF2B5EF4-FFF2-40B4-BE49-F238E27FC236}">
              <a16:creationId xmlns:a16="http://schemas.microsoft.com/office/drawing/2014/main" id="{E757421A-4F0E-45BD-9588-46CD69B5FEAD}"/>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727" name="n_3aveValue【児童館】&#10;一人当たり面積">
          <a:extLst>
            <a:ext uri="{FF2B5EF4-FFF2-40B4-BE49-F238E27FC236}">
              <a16:creationId xmlns:a16="http://schemas.microsoft.com/office/drawing/2014/main" id="{FEC0AA54-5DB4-4CAD-B80D-668F03D0820B}"/>
            </a:ext>
          </a:extLst>
        </xdr:cNvPr>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28" name="n_4aveValue【児童館】&#10;一人当たり面積">
          <a:extLst>
            <a:ext uri="{FF2B5EF4-FFF2-40B4-BE49-F238E27FC236}">
              <a16:creationId xmlns:a16="http://schemas.microsoft.com/office/drawing/2014/main" id="{AA8406CE-5EC9-4AAA-8DA9-192FD6558AC7}"/>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86377</xdr:rowOff>
    </xdr:from>
    <xdr:ext cx="469744" cy="259045"/>
    <xdr:sp macro="" textlink="">
      <xdr:nvSpPr>
        <xdr:cNvPr id="729" name="n_1mainValue【児童館】&#10;一人当たり面積">
          <a:extLst>
            <a:ext uri="{FF2B5EF4-FFF2-40B4-BE49-F238E27FC236}">
              <a16:creationId xmlns:a16="http://schemas.microsoft.com/office/drawing/2014/main" id="{E4AC6329-7B07-4169-9150-1DAB8C5BF1C7}"/>
            </a:ext>
          </a:extLst>
        </xdr:cNvPr>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30" name="n_2mainValue【児童館】&#10;一人当たり面積">
          <a:extLst>
            <a:ext uri="{FF2B5EF4-FFF2-40B4-BE49-F238E27FC236}">
              <a16:creationId xmlns:a16="http://schemas.microsoft.com/office/drawing/2014/main" id="{78388146-B23D-46CD-8CB4-C51F0F0A10BA}"/>
            </a:ext>
          </a:extLst>
        </xdr:cNvPr>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1" name="n_3mainValue【児童館】&#10;一人当たり面積">
          <a:extLst>
            <a:ext uri="{FF2B5EF4-FFF2-40B4-BE49-F238E27FC236}">
              <a16:creationId xmlns:a16="http://schemas.microsoft.com/office/drawing/2014/main" id="{13FE0E1D-9C78-4DA9-8D20-1E2324C4824F}"/>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3522FB7F-7B88-43C2-87AC-FD50B79A00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B97479C-F45C-433C-9844-1E313DB8A09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ECFEB26E-4F94-4C29-BB88-1B56C8E09F7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DF886AAB-1C4F-46EB-B484-B823B88D2BD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A6A9AC88-97E3-4009-96A6-06F31D359B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93FB3BC3-1A75-4822-AA69-F4AE703FC33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7498F743-2C4B-4C6B-9902-114C73BF868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1D480598-6F78-4924-B859-5B025FE79C9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CEFED398-3C73-40BF-B594-756EC9F89BC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8E633022-CFA0-4314-A87E-3A99EB6C631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81344E8B-9A76-441E-8CC8-13B1C033C81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7B68BF84-2372-49E8-B994-EB3825E1E5C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9C7CC114-3526-49D0-A351-D0ABEB1B05A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7B9596B4-526E-41A6-9FDA-149E9FE18B7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6D0AB88C-3D08-4176-B216-2C0B1103763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55B17915-D8B3-41F4-AC11-8E70FBB66A2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36CC34AF-80F1-4F99-A833-CB5E048F5E2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3AC5BB11-5A93-405C-BB82-65E17E4AFFD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AAFCA011-3318-42F8-8BFD-7AA8E73CC0E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4F3B870C-3CCA-421D-B353-679683ABC7D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9D559C74-35E7-474A-BD85-CE6C99881E0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7DC4071D-17D7-4767-A4C6-07B0369FACD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50900E63-6FAC-425F-B3A0-D2015EAF12E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E8CD1EDF-A50A-4649-A6D9-0A48196BC01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56" name="直線コネクタ 755">
          <a:extLst>
            <a:ext uri="{FF2B5EF4-FFF2-40B4-BE49-F238E27FC236}">
              <a16:creationId xmlns:a16="http://schemas.microsoft.com/office/drawing/2014/main" id="{1C9737AE-81E4-4EFB-B0C4-68DC59B56C46}"/>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7" name="【公民館】&#10;有形固定資産減価償却率最小値テキスト">
          <a:extLst>
            <a:ext uri="{FF2B5EF4-FFF2-40B4-BE49-F238E27FC236}">
              <a16:creationId xmlns:a16="http://schemas.microsoft.com/office/drawing/2014/main" id="{1B084626-F3FC-4B3D-A0DC-DFE673476AC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8" name="直線コネクタ 757">
          <a:extLst>
            <a:ext uri="{FF2B5EF4-FFF2-40B4-BE49-F238E27FC236}">
              <a16:creationId xmlns:a16="http://schemas.microsoft.com/office/drawing/2014/main" id="{DFCFE740-626D-4F87-A427-37E51EE8120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59" name="【公民館】&#10;有形固定資産減価償却率最大値テキスト">
          <a:extLst>
            <a:ext uri="{FF2B5EF4-FFF2-40B4-BE49-F238E27FC236}">
              <a16:creationId xmlns:a16="http://schemas.microsoft.com/office/drawing/2014/main" id="{4AE98E83-CA1B-4054-A446-4215558F5475}"/>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0" name="直線コネクタ 759">
          <a:extLst>
            <a:ext uri="{FF2B5EF4-FFF2-40B4-BE49-F238E27FC236}">
              <a16:creationId xmlns:a16="http://schemas.microsoft.com/office/drawing/2014/main" id="{549CD678-9BC0-4E1D-9EC9-3D896B66DC4D}"/>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1" name="【公民館】&#10;有形固定資産減価償却率平均値テキスト">
          <a:extLst>
            <a:ext uri="{FF2B5EF4-FFF2-40B4-BE49-F238E27FC236}">
              <a16:creationId xmlns:a16="http://schemas.microsoft.com/office/drawing/2014/main" id="{18180F74-5CBD-4854-856C-5275D9583474}"/>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2" name="フローチャート: 判断 761">
          <a:extLst>
            <a:ext uri="{FF2B5EF4-FFF2-40B4-BE49-F238E27FC236}">
              <a16:creationId xmlns:a16="http://schemas.microsoft.com/office/drawing/2014/main" id="{E2672CA8-F380-4041-AAC7-90FCF8519974}"/>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3" name="フローチャート: 判断 762">
          <a:extLst>
            <a:ext uri="{FF2B5EF4-FFF2-40B4-BE49-F238E27FC236}">
              <a16:creationId xmlns:a16="http://schemas.microsoft.com/office/drawing/2014/main" id="{51CACE36-9E22-46CE-9087-BBF2C908243A}"/>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64" name="フローチャート: 判断 763">
          <a:extLst>
            <a:ext uri="{FF2B5EF4-FFF2-40B4-BE49-F238E27FC236}">
              <a16:creationId xmlns:a16="http://schemas.microsoft.com/office/drawing/2014/main" id="{6F5FA998-4E8F-4F9C-B627-5A1897CC7CA7}"/>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765" name="フローチャート: 判断 764">
          <a:extLst>
            <a:ext uri="{FF2B5EF4-FFF2-40B4-BE49-F238E27FC236}">
              <a16:creationId xmlns:a16="http://schemas.microsoft.com/office/drawing/2014/main" id="{A7D53C22-97D6-4160-9E8A-8E77D2A01345}"/>
            </a:ext>
          </a:extLst>
        </xdr:cNvPr>
        <xdr:cNvSpPr/>
      </xdr:nvSpPr>
      <xdr:spPr>
        <a:xfrm>
          <a:off x="13652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336FE5BE-73BD-42AA-8C6A-493B4008E1FC}"/>
            </a:ext>
          </a:extLst>
        </xdr:cNvPr>
        <xdr:cNvSpPr/>
      </xdr:nvSpPr>
      <xdr:spPr>
        <a:xfrm>
          <a:off x="12763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23B1D098-9236-43E1-AEDB-30AA39EA30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AD24B24-E3D1-496D-8E2F-A3FA2597AE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885A0D8-8570-487D-9870-7B1FFFD8B2D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5EB4B8DA-F761-4495-B36E-AE804B4A2F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6520BA6-84F1-4573-AD60-F3B1C1E0930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52070</xdr:rowOff>
    </xdr:from>
    <xdr:to>
      <xdr:col>85</xdr:col>
      <xdr:colOff>177800</xdr:colOff>
      <xdr:row>106</xdr:row>
      <xdr:rowOff>153670</xdr:rowOff>
    </xdr:to>
    <xdr:sp macro="" textlink="">
      <xdr:nvSpPr>
        <xdr:cNvPr id="772" name="楕円 771">
          <a:extLst>
            <a:ext uri="{FF2B5EF4-FFF2-40B4-BE49-F238E27FC236}">
              <a16:creationId xmlns:a16="http://schemas.microsoft.com/office/drawing/2014/main" id="{DA5ACD60-61B3-4F7E-B058-F51EF06491B2}"/>
            </a:ext>
          </a:extLst>
        </xdr:cNvPr>
        <xdr:cNvSpPr/>
      </xdr:nvSpPr>
      <xdr:spPr>
        <a:xfrm>
          <a:off x="162687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30497</xdr:rowOff>
    </xdr:from>
    <xdr:ext cx="405111" cy="259045"/>
    <xdr:sp macro="" textlink="">
      <xdr:nvSpPr>
        <xdr:cNvPr id="773" name="【公民館】&#10;有形固定資産減価償却率該当値テキスト">
          <a:extLst>
            <a:ext uri="{FF2B5EF4-FFF2-40B4-BE49-F238E27FC236}">
              <a16:creationId xmlns:a16="http://schemas.microsoft.com/office/drawing/2014/main" id="{F502361D-0C0D-4378-B0B2-D95688BB2556}"/>
            </a:ext>
          </a:extLst>
        </xdr:cNvPr>
        <xdr:cNvSpPr txBox="1"/>
      </xdr:nvSpPr>
      <xdr:spPr>
        <a:xfrm>
          <a:off x="16357600"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12064</xdr:rowOff>
    </xdr:from>
    <xdr:to>
      <xdr:col>81</xdr:col>
      <xdr:colOff>101600</xdr:colOff>
      <xdr:row>106</xdr:row>
      <xdr:rowOff>113664</xdr:rowOff>
    </xdr:to>
    <xdr:sp macro="" textlink="">
      <xdr:nvSpPr>
        <xdr:cNvPr id="774" name="楕円 773">
          <a:extLst>
            <a:ext uri="{FF2B5EF4-FFF2-40B4-BE49-F238E27FC236}">
              <a16:creationId xmlns:a16="http://schemas.microsoft.com/office/drawing/2014/main" id="{E46DB6AF-FDC4-4566-8193-574FDEAFBD55}"/>
            </a:ext>
          </a:extLst>
        </xdr:cNvPr>
        <xdr:cNvSpPr/>
      </xdr:nvSpPr>
      <xdr:spPr>
        <a:xfrm>
          <a:off x="15430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62864</xdr:rowOff>
    </xdr:from>
    <xdr:to>
      <xdr:col>85</xdr:col>
      <xdr:colOff>127000</xdr:colOff>
      <xdr:row>106</xdr:row>
      <xdr:rowOff>102870</xdr:rowOff>
    </xdr:to>
    <xdr:cxnSp macro="">
      <xdr:nvCxnSpPr>
        <xdr:cNvPr id="775" name="直線コネクタ 774">
          <a:extLst>
            <a:ext uri="{FF2B5EF4-FFF2-40B4-BE49-F238E27FC236}">
              <a16:creationId xmlns:a16="http://schemas.microsoft.com/office/drawing/2014/main" id="{8CDA0047-03BA-41EC-BD9A-FE11DA2C35BB}"/>
            </a:ext>
          </a:extLst>
        </xdr:cNvPr>
        <xdr:cNvCxnSpPr/>
      </xdr:nvCxnSpPr>
      <xdr:spPr>
        <a:xfrm>
          <a:off x="15481300" y="182365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107314</xdr:rowOff>
    </xdr:from>
    <xdr:to>
      <xdr:col>76</xdr:col>
      <xdr:colOff>165100</xdr:colOff>
      <xdr:row>103</xdr:row>
      <xdr:rowOff>37464</xdr:rowOff>
    </xdr:to>
    <xdr:sp macro="" textlink="">
      <xdr:nvSpPr>
        <xdr:cNvPr id="776" name="楕円 775">
          <a:extLst>
            <a:ext uri="{FF2B5EF4-FFF2-40B4-BE49-F238E27FC236}">
              <a16:creationId xmlns:a16="http://schemas.microsoft.com/office/drawing/2014/main" id="{2DB191B9-FBC5-492C-8130-37B703E63A7D}"/>
            </a:ext>
          </a:extLst>
        </xdr:cNvPr>
        <xdr:cNvSpPr/>
      </xdr:nvSpPr>
      <xdr:spPr>
        <a:xfrm>
          <a:off x="145415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158114</xdr:rowOff>
    </xdr:from>
    <xdr:to>
      <xdr:col>81</xdr:col>
      <xdr:colOff>50800</xdr:colOff>
      <xdr:row>106</xdr:row>
      <xdr:rowOff>62864</xdr:rowOff>
    </xdr:to>
    <xdr:cxnSp macro="">
      <xdr:nvCxnSpPr>
        <xdr:cNvPr id="777" name="直線コネクタ 776">
          <a:extLst>
            <a:ext uri="{FF2B5EF4-FFF2-40B4-BE49-F238E27FC236}">
              <a16:creationId xmlns:a16="http://schemas.microsoft.com/office/drawing/2014/main" id="{822FE86A-7D2F-4A11-AAC5-8A084FEFABE5}"/>
            </a:ext>
          </a:extLst>
        </xdr:cNvPr>
        <xdr:cNvCxnSpPr/>
      </xdr:nvCxnSpPr>
      <xdr:spPr>
        <a:xfrm>
          <a:off x="14592300" y="17646014"/>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61595</xdr:rowOff>
    </xdr:from>
    <xdr:to>
      <xdr:col>72</xdr:col>
      <xdr:colOff>38100</xdr:colOff>
      <xdr:row>102</xdr:row>
      <xdr:rowOff>163195</xdr:rowOff>
    </xdr:to>
    <xdr:sp macro="" textlink="">
      <xdr:nvSpPr>
        <xdr:cNvPr id="778" name="楕円 777">
          <a:extLst>
            <a:ext uri="{FF2B5EF4-FFF2-40B4-BE49-F238E27FC236}">
              <a16:creationId xmlns:a16="http://schemas.microsoft.com/office/drawing/2014/main" id="{808E1771-EA77-4E49-9A13-3363836EEF19}"/>
            </a:ext>
          </a:extLst>
        </xdr:cNvPr>
        <xdr:cNvSpPr/>
      </xdr:nvSpPr>
      <xdr:spPr>
        <a:xfrm>
          <a:off x="13652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112395</xdr:rowOff>
    </xdr:from>
    <xdr:to>
      <xdr:col>76</xdr:col>
      <xdr:colOff>114300</xdr:colOff>
      <xdr:row>102</xdr:row>
      <xdr:rowOff>158114</xdr:rowOff>
    </xdr:to>
    <xdr:cxnSp macro="">
      <xdr:nvCxnSpPr>
        <xdr:cNvPr id="779" name="直線コネクタ 778">
          <a:extLst>
            <a:ext uri="{FF2B5EF4-FFF2-40B4-BE49-F238E27FC236}">
              <a16:creationId xmlns:a16="http://schemas.microsoft.com/office/drawing/2014/main" id="{2D03368A-0C3D-4B6F-9D33-990225DFFB79}"/>
            </a:ext>
          </a:extLst>
        </xdr:cNvPr>
        <xdr:cNvCxnSpPr/>
      </xdr:nvCxnSpPr>
      <xdr:spPr>
        <a:xfrm>
          <a:off x="13703300" y="176002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105411</xdr:rowOff>
    </xdr:from>
    <xdr:to>
      <xdr:col>67</xdr:col>
      <xdr:colOff>101600</xdr:colOff>
      <xdr:row>105</xdr:row>
      <xdr:rowOff>35561</xdr:rowOff>
    </xdr:to>
    <xdr:sp macro="" textlink="">
      <xdr:nvSpPr>
        <xdr:cNvPr id="780" name="楕円 779">
          <a:extLst>
            <a:ext uri="{FF2B5EF4-FFF2-40B4-BE49-F238E27FC236}">
              <a16:creationId xmlns:a16="http://schemas.microsoft.com/office/drawing/2014/main" id="{3FA34650-6C73-47BD-81C7-979247B41714}"/>
            </a:ext>
          </a:extLst>
        </xdr:cNvPr>
        <xdr:cNvSpPr/>
      </xdr:nvSpPr>
      <xdr:spPr>
        <a:xfrm>
          <a:off x="1276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112395</xdr:rowOff>
    </xdr:from>
    <xdr:to>
      <xdr:col>71</xdr:col>
      <xdr:colOff>177800</xdr:colOff>
      <xdr:row>104</xdr:row>
      <xdr:rowOff>156211</xdr:rowOff>
    </xdr:to>
    <xdr:cxnSp macro="">
      <xdr:nvCxnSpPr>
        <xdr:cNvPr id="781" name="直線コネクタ 780">
          <a:extLst>
            <a:ext uri="{FF2B5EF4-FFF2-40B4-BE49-F238E27FC236}">
              <a16:creationId xmlns:a16="http://schemas.microsoft.com/office/drawing/2014/main" id="{43E1E220-B5B2-42F3-A74C-FE087090CFE1}"/>
            </a:ext>
          </a:extLst>
        </xdr:cNvPr>
        <xdr:cNvCxnSpPr/>
      </xdr:nvCxnSpPr>
      <xdr:spPr>
        <a:xfrm flipV="1">
          <a:off x="12814300" y="17600295"/>
          <a:ext cx="889000" cy="3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2" name="n_1aveValue【公民館】&#10;有形固定資産減価償却率">
          <a:extLst>
            <a:ext uri="{FF2B5EF4-FFF2-40B4-BE49-F238E27FC236}">
              <a16:creationId xmlns:a16="http://schemas.microsoft.com/office/drawing/2014/main" id="{DBC7A011-76F1-4504-9BCC-7FF9089B55B3}"/>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83" name="n_2aveValue【公民館】&#10;有形固定資産減価償却率">
          <a:extLst>
            <a:ext uri="{FF2B5EF4-FFF2-40B4-BE49-F238E27FC236}">
              <a16:creationId xmlns:a16="http://schemas.microsoft.com/office/drawing/2014/main" id="{22F39B34-C9B7-4624-820B-5C6F83C12E85}"/>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144797</xdr:rowOff>
    </xdr:from>
    <xdr:ext cx="405111" cy="259045"/>
    <xdr:sp macro="" textlink="">
      <xdr:nvSpPr>
        <xdr:cNvPr id="784" name="n_3aveValue【公民館】&#10;有形固定資産減価償却率">
          <a:extLst>
            <a:ext uri="{FF2B5EF4-FFF2-40B4-BE49-F238E27FC236}">
              <a16:creationId xmlns:a16="http://schemas.microsoft.com/office/drawing/2014/main" id="{2B5CB877-D41B-448B-AC8A-0C3D8F22BF3C}"/>
            </a:ext>
          </a:extLst>
        </xdr:cNvPr>
        <xdr:cNvSpPr txBox="1"/>
      </xdr:nvSpPr>
      <xdr:spPr>
        <a:xfrm>
          <a:off x="13500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12082</xdr:rowOff>
    </xdr:from>
    <xdr:ext cx="405111" cy="259045"/>
    <xdr:sp macro="" textlink="">
      <xdr:nvSpPr>
        <xdr:cNvPr id="785" name="n_4aveValue【公民館】&#10;有形固定資産減価償却率">
          <a:extLst>
            <a:ext uri="{FF2B5EF4-FFF2-40B4-BE49-F238E27FC236}">
              <a16:creationId xmlns:a16="http://schemas.microsoft.com/office/drawing/2014/main" id="{EF7A7C8C-E485-4FC0-B3CF-792A04844946}"/>
            </a:ext>
          </a:extLst>
        </xdr:cNvPr>
        <xdr:cNvSpPr txBox="1"/>
      </xdr:nvSpPr>
      <xdr:spPr>
        <a:xfrm>
          <a:off x="12611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104791</xdr:rowOff>
    </xdr:from>
    <xdr:ext cx="405111" cy="259045"/>
    <xdr:sp macro="" textlink="">
      <xdr:nvSpPr>
        <xdr:cNvPr id="786" name="n_1mainValue【公民館】&#10;有形固定資産減価償却率">
          <a:extLst>
            <a:ext uri="{FF2B5EF4-FFF2-40B4-BE49-F238E27FC236}">
              <a16:creationId xmlns:a16="http://schemas.microsoft.com/office/drawing/2014/main" id="{1221CF0B-00F9-4F2C-9635-A8D17B353140}"/>
            </a:ext>
          </a:extLst>
        </xdr:cNvPr>
        <xdr:cNvSpPr txBox="1"/>
      </xdr:nvSpPr>
      <xdr:spPr>
        <a:xfrm>
          <a:off x="152660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53991</xdr:rowOff>
    </xdr:from>
    <xdr:ext cx="405111" cy="259045"/>
    <xdr:sp macro="" textlink="">
      <xdr:nvSpPr>
        <xdr:cNvPr id="787" name="n_2mainValue【公民館】&#10;有形固定資産減価償却率">
          <a:extLst>
            <a:ext uri="{FF2B5EF4-FFF2-40B4-BE49-F238E27FC236}">
              <a16:creationId xmlns:a16="http://schemas.microsoft.com/office/drawing/2014/main" id="{73A05540-D0ED-4B6D-9046-E41AD75E5612}"/>
            </a:ext>
          </a:extLst>
        </xdr:cNvPr>
        <xdr:cNvSpPr txBox="1"/>
      </xdr:nvSpPr>
      <xdr:spPr>
        <a:xfrm>
          <a:off x="14389744"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8272</xdr:rowOff>
    </xdr:from>
    <xdr:ext cx="405111" cy="259045"/>
    <xdr:sp macro="" textlink="">
      <xdr:nvSpPr>
        <xdr:cNvPr id="788" name="n_3mainValue【公民館】&#10;有形固定資産減価償却率">
          <a:extLst>
            <a:ext uri="{FF2B5EF4-FFF2-40B4-BE49-F238E27FC236}">
              <a16:creationId xmlns:a16="http://schemas.microsoft.com/office/drawing/2014/main" id="{73FF00F4-2261-432D-99EA-E6F13AEDD3BC}"/>
            </a:ext>
          </a:extLst>
        </xdr:cNvPr>
        <xdr:cNvSpPr txBox="1"/>
      </xdr:nvSpPr>
      <xdr:spPr>
        <a:xfrm>
          <a:off x="135007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789" name="n_4mainValue【公民館】&#10;有形固定資産減価償却率">
          <a:extLst>
            <a:ext uri="{FF2B5EF4-FFF2-40B4-BE49-F238E27FC236}">
              <a16:creationId xmlns:a16="http://schemas.microsoft.com/office/drawing/2014/main" id="{05702762-F299-4D85-AC5B-85F84ED97BCA}"/>
            </a:ext>
          </a:extLst>
        </xdr:cNvPr>
        <xdr:cNvSpPr txBox="1"/>
      </xdr:nvSpPr>
      <xdr:spPr>
        <a:xfrm>
          <a:off x="12611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1C412E24-C48E-41D0-9625-6A94A40AC2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B06BB7BC-85FC-43A3-83DB-9C69D43C9B0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17935070-2143-47C8-B9DC-9D152363C4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E86F945F-568A-43B3-9FEA-E76D43DF84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60C11C0A-9802-4947-AB04-DBC34DD7AF1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1F85F459-CF18-4C9A-B154-0BF0758CCCC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E4E97025-7E05-42CF-9F2E-68B7E24E646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3F95BBEB-CC8E-4785-9D56-8143A6FBA7D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170F8379-36B7-4177-BBC5-26A49AFDB2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CE9BB460-45AA-4857-8355-0A713E02933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963C6226-FD54-4274-865D-782F2985F6D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2707F7E8-75B0-49AA-B459-7565040C7BC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6D8BDEAE-D11F-49C7-9FA3-364FA21B5AC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736A44A8-CDC8-40B9-A7DF-6969907B5C8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63433589-9D31-47F9-939D-EA391D61D1E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2F64B5A1-0636-432B-B138-03A498D55E4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C0FF3441-1B60-440B-9E90-7BFEE026E5C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4E5782A4-3F86-4CCE-9EE4-78A2A3C7D87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E41F5E6C-5228-4376-A05F-00548F0FDDB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488BB4B6-7C56-437B-B2A2-2C86D6A84D1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CF690261-E696-485D-96AA-7B8AF5E80F3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EA6B72C2-E97D-4C60-92DA-A2AEF922631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3C0BFDC2-E42D-437F-AC43-E78AD6D48F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2741B4CE-555B-408A-865B-934B8699D6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77249908-13A4-4596-BDE3-6ECCD8709C6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15" name="直線コネクタ 814">
          <a:extLst>
            <a:ext uri="{FF2B5EF4-FFF2-40B4-BE49-F238E27FC236}">
              <a16:creationId xmlns:a16="http://schemas.microsoft.com/office/drawing/2014/main" id="{39FB995A-B920-4A6F-A657-A5F9C3C3D84D}"/>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6" name="【公民館】&#10;一人当たり面積最小値テキスト">
          <a:extLst>
            <a:ext uri="{FF2B5EF4-FFF2-40B4-BE49-F238E27FC236}">
              <a16:creationId xmlns:a16="http://schemas.microsoft.com/office/drawing/2014/main" id="{801BDEC3-5BEA-4085-9583-5373CA3D3AE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7" name="直線コネクタ 816">
          <a:extLst>
            <a:ext uri="{FF2B5EF4-FFF2-40B4-BE49-F238E27FC236}">
              <a16:creationId xmlns:a16="http://schemas.microsoft.com/office/drawing/2014/main" id="{8E6F3F20-7A5E-4786-A756-DD6FFCF7DA2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18" name="【公民館】&#10;一人当たり面積最大値テキスト">
          <a:extLst>
            <a:ext uri="{FF2B5EF4-FFF2-40B4-BE49-F238E27FC236}">
              <a16:creationId xmlns:a16="http://schemas.microsoft.com/office/drawing/2014/main" id="{71C50973-ABB3-414D-AC79-BDC3B0A5D5DF}"/>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19" name="直線コネクタ 818">
          <a:extLst>
            <a:ext uri="{FF2B5EF4-FFF2-40B4-BE49-F238E27FC236}">
              <a16:creationId xmlns:a16="http://schemas.microsoft.com/office/drawing/2014/main" id="{5564E2D2-C119-45F8-AF38-E683771CA69F}"/>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0" name="【公民館】&#10;一人当たり面積平均値テキスト">
          <a:extLst>
            <a:ext uri="{FF2B5EF4-FFF2-40B4-BE49-F238E27FC236}">
              <a16:creationId xmlns:a16="http://schemas.microsoft.com/office/drawing/2014/main" id="{1169AAB8-3B7D-461C-904A-9BD7942A1ECA}"/>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1" name="フローチャート: 判断 820">
          <a:extLst>
            <a:ext uri="{FF2B5EF4-FFF2-40B4-BE49-F238E27FC236}">
              <a16:creationId xmlns:a16="http://schemas.microsoft.com/office/drawing/2014/main" id="{E09E12F9-6969-48D6-B4BE-A361EB3E370D}"/>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2" name="フローチャート: 判断 821">
          <a:extLst>
            <a:ext uri="{FF2B5EF4-FFF2-40B4-BE49-F238E27FC236}">
              <a16:creationId xmlns:a16="http://schemas.microsoft.com/office/drawing/2014/main" id="{AC0C797F-1D6E-45A2-A235-AA742EEB6543}"/>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3" name="フローチャート: 判断 822">
          <a:extLst>
            <a:ext uri="{FF2B5EF4-FFF2-40B4-BE49-F238E27FC236}">
              <a16:creationId xmlns:a16="http://schemas.microsoft.com/office/drawing/2014/main" id="{8717144C-B086-4241-99A2-70160691FECC}"/>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824" name="フローチャート: 判断 823">
          <a:extLst>
            <a:ext uri="{FF2B5EF4-FFF2-40B4-BE49-F238E27FC236}">
              <a16:creationId xmlns:a16="http://schemas.microsoft.com/office/drawing/2014/main" id="{179F1D39-8A2D-4EC5-B649-ADA3195FCCAA}"/>
            </a:ext>
          </a:extLst>
        </xdr:cNvPr>
        <xdr:cNvSpPr/>
      </xdr:nvSpPr>
      <xdr:spPr>
        <a:xfrm>
          <a:off x="19494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79284</xdr:rowOff>
    </xdr:from>
    <xdr:to>
      <xdr:col>98</xdr:col>
      <xdr:colOff>38100</xdr:colOff>
      <xdr:row>107</xdr:row>
      <xdr:rowOff>9434</xdr:rowOff>
    </xdr:to>
    <xdr:sp macro="" textlink="">
      <xdr:nvSpPr>
        <xdr:cNvPr id="825" name="フローチャート: 判断 824">
          <a:extLst>
            <a:ext uri="{FF2B5EF4-FFF2-40B4-BE49-F238E27FC236}">
              <a16:creationId xmlns:a16="http://schemas.microsoft.com/office/drawing/2014/main" id="{6F82DBB4-44E6-4A03-8EF3-FB80C8A9BAE8}"/>
            </a:ext>
          </a:extLst>
        </xdr:cNvPr>
        <xdr:cNvSpPr/>
      </xdr:nvSpPr>
      <xdr:spPr>
        <a:xfrm>
          <a:off x="18605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9DFF8BF7-F1DE-47B5-9833-0150986BE6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C81375F-7314-49C3-A7DD-1366B689D10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4F38D0E-A8B0-4D2D-9DB6-7E6F8131556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50F11790-4A0D-455C-B882-5EFF3388F4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8CB3EEB4-E433-47D1-9495-3229B6402C3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44994</xdr:rowOff>
    </xdr:from>
    <xdr:to>
      <xdr:col>116</xdr:col>
      <xdr:colOff>114300</xdr:colOff>
      <xdr:row>108</xdr:row>
      <xdr:rowOff>146594</xdr:rowOff>
    </xdr:to>
    <xdr:sp macro="" textlink="">
      <xdr:nvSpPr>
        <xdr:cNvPr id="831" name="楕円 830">
          <a:extLst>
            <a:ext uri="{FF2B5EF4-FFF2-40B4-BE49-F238E27FC236}">
              <a16:creationId xmlns:a16="http://schemas.microsoft.com/office/drawing/2014/main" id="{097C8916-0C08-4C01-AACB-BC3E0493F577}"/>
            </a:ext>
          </a:extLst>
        </xdr:cNvPr>
        <xdr:cNvSpPr/>
      </xdr:nvSpPr>
      <xdr:spPr>
        <a:xfrm>
          <a:off x="22110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131371</xdr:rowOff>
    </xdr:from>
    <xdr:ext cx="469744" cy="259045"/>
    <xdr:sp macro="" textlink="">
      <xdr:nvSpPr>
        <xdr:cNvPr id="832" name="【公民館】&#10;一人当たり面積該当値テキスト">
          <a:extLst>
            <a:ext uri="{FF2B5EF4-FFF2-40B4-BE49-F238E27FC236}">
              <a16:creationId xmlns:a16="http://schemas.microsoft.com/office/drawing/2014/main" id="{DFBA5A92-EEFA-4D02-A83A-65051993BD87}"/>
            </a:ext>
          </a:extLst>
        </xdr:cNvPr>
        <xdr:cNvSpPr txBox="1"/>
      </xdr:nvSpPr>
      <xdr:spPr>
        <a:xfrm>
          <a:off x="22199600" y="184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46627</xdr:rowOff>
    </xdr:from>
    <xdr:to>
      <xdr:col>112</xdr:col>
      <xdr:colOff>38100</xdr:colOff>
      <xdr:row>108</xdr:row>
      <xdr:rowOff>148227</xdr:rowOff>
    </xdr:to>
    <xdr:sp macro="" textlink="">
      <xdr:nvSpPr>
        <xdr:cNvPr id="833" name="楕円 832">
          <a:extLst>
            <a:ext uri="{FF2B5EF4-FFF2-40B4-BE49-F238E27FC236}">
              <a16:creationId xmlns:a16="http://schemas.microsoft.com/office/drawing/2014/main" id="{B36D80B3-91B3-4514-B75B-719C287C3549}"/>
            </a:ext>
          </a:extLst>
        </xdr:cNvPr>
        <xdr:cNvSpPr/>
      </xdr:nvSpPr>
      <xdr:spPr>
        <a:xfrm>
          <a:off x="21272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95794</xdr:rowOff>
    </xdr:from>
    <xdr:to>
      <xdr:col>116</xdr:col>
      <xdr:colOff>63500</xdr:colOff>
      <xdr:row>108</xdr:row>
      <xdr:rowOff>97427</xdr:rowOff>
    </xdr:to>
    <xdr:cxnSp macro="">
      <xdr:nvCxnSpPr>
        <xdr:cNvPr id="834" name="直線コネクタ 833">
          <a:extLst>
            <a:ext uri="{FF2B5EF4-FFF2-40B4-BE49-F238E27FC236}">
              <a16:creationId xmlns:a16="http://schemas.microsoft.com/office/drawing/2014/main" id="{14A63E84-DD73-48DF-86DB-E1B7CB742B69}"/>
            </a:ext>
          </a:extLst>
        </xdr:cNvPr>
        <xdr:cNvCxnSpPr/>
      </xdr:nvCxnSpPr>
      <xdr:spPr>
        <a:xfrm flipV="1">
          <a:off x="21323300" y="1861239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147864</xdr:rowOff>
    </xdr:from>
    <xdr:to>
      <xdr:col>107</xdr:col>
      <xdr:colOff>101600</xdr:colOff>
      <xdr:row>107</xdr:row>
      <xdr:rowOff>78014</xdr:rowOff>
    </xdr:to>
    <xdr:sp macro="" textlink="">
      <xdr:nvSpPr>
        <xdr:cNvPr id="835" name="楕円 834">
          <a:extLst>
            <a:ext uri="{FF2B5EF4-FFF2-40B4-BE49-F238E27FC236}">
              <a16:creationId xmlns:a16="http://schemas.microsoft.com/office/drawing/2014/main" id="{56D6251C-FBC7-4C79-A58D-E2DE2D2C9DB9}"/>
            </a:ext>
          </a:extLst>
        </xdr:cNvPr>
        <xdr:cNvSpPr/>
      </xdr:nvSpPr>
      <xdr:spPr>
        <a:xfrm>
          <a:off x="20383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27214</xdr:rowOff>
    </xdr:from>
    <xdr:to>
      <xdr:col>111</xdr:col>
      <xdr:colOff>177800</xdr:colOff>
      <xdr:row>108</xdr:row>
      <xdr:rowOff>97427</xdr:rowOff>
    </xdr:to>
    <xdr:cxnSp macro="">
      <xdr:nvCxnSpPr>
        <xdr:cNvPr id="836" name="直線コネクタ 835">
          <a:extLst>
            <a:ext uri="{FF2B5EF4-FFF2-40B4-BE49-F238E27FC236}">
              <a16:creationId xmlns:a16="http://schemas.microsoft.com/office/drawing/2014/main" id="{0881DA3E-B9D6-4ED6-88BD-323C09CF1AD4}"/>
            </a:ext>
          </a:extLst>
        </xdr:cNvPr>
        <xdr:cNvCxnSpPr/>
      </xdr:nvCxnSpPr>
      <xdr:spPr>
        <a:xfrm>
          <a:off x="20434300" y="18372364"/>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837" name="楕円 836">
          <a:extLst>
            <a:ext uri="{FF2B5EF4-FFF2-40B4-BE49-F238E27FC236}">
              <a16:creationId xmlns:a16="http://schemas.microsoft.com/office/drawing/2014/main" id="{01163857-AB70-4E46-9D2C-779E891B6B79}"/>
            </a:ext>
          </a:extLst>
        </xdr:cNvPr>
        <xdr:cNvSpPr/>
      </xdr:nvSpPr>
      <xdr:spPr>
        <a:xfrm>
          <a:off x="19494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27214</xdr:rowOff>
    </xdr:from>
    <xdr:to>
      <xdr:col>107</xdr:col>
      <xdr:colOff>50800</xdr:colOff>
      <xdr:row>107</xdr:row>
      <xdr:rowOff>30480</xdr:rowOff>
    </xdr:to>
    <xdr:cxnSp macro="">
      <xdr:nvCxnSpPr>
        <xdr:cNvPr id="838" name="直線コネクタ 837">
          <a:extLst>
            <a:ext uri="{FF2B5EF4-FFF2-40B4-BE49-F238E27FC236}">
              <a16:creationId xmlns:a16="http://schemas.microsoft.com/office/drawing/2014/main" id="{E399024F-15E6-42AA-B2B3-C2E0D1C7E59E}"/>
            </a:ext>
          </a:extLst>
        </xdr:cNvPr>
        <xdr:cNvCxnSpPr/>
      </xdr:nvCxnSpPr>
      <xdr:spPr>
        <a:xfrm flipV="1">
          <a:off x="19545300" y="183723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54792</xdr:rowOff>
    </xdr:from>
    <xdr:to>
      <xdr:col>98</xdr:col>
      <xdr:colOff>38100</xdr:colOff>
      <xdr:row>107</xdr:row>
      <xdr:rowOff>156392</xdr:rowOff>
    </xdr:to>
    <xdr:sp macro="" textlink="">
      <xdr:nvSpPr>
        <xdr:cNvPr id="839" name="楕円 838">
          <a:extLst>
            <a:ext uri="{FF2B5EF4-FFF2-40B4-BE49-F238E27FC236}">
              <a16:creationId xmlns:a16="http://schemas.microsoft.com/office/drawing/2014/main" id="{15639279-36F8-4FAF-BC89-CD684B012D29}"/>
            </a:ext>
          </a:extLst>
        </xdr:cNvPr>
        <xdr:cNvSpPr/>
      </xdr:nvSpPr>
      <xdr:spPr>
        <a:xfrm>
          <a:off x="18605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30480</xdr:rowOff>
    </xdr:from>
    <xdr:to>
      <xdr:col>102</xdr:col>
      <xdr:colOff>114300</xdr:colOff>
      <xdr:row>107</xdr:row>
      <xdr:rowOff>105592</xdr:rowOff>
    </xdr:to>
    <xdr:cxnSp macro="">
      <xdr:nvCxnSpPr>
        <xdr:cNvPr id="840" name="直線コネクタ 839">
          <a:extLst>
            <a:ext uri="{FF2B5EF4-FFF2-40B4-BE49-F238E27FC236}">
              <a16:creationId xmlns:a16="http://schemas.microsoft.com/office/drawing/2014/main" id="{5330BA2D-0293-4FDC-BC94-CCFD10661E96}"/>
            </a:ext>
          </a:extLst>
        </xdr:cNvPr>
        <xdr:cNvCxnSpPr/>
      </xdr:nvCxnSpPr>
      <xdr:spPr>
        <a:xfrm flipV="1">
          <a:off x="18656300" y="1837563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1" name="n_1aveValue【公民館】&#10;一人当たり面積">
          <a:extLst>
            <a:ext uri="{FF2B5EF4-FFF2-40B4-BE49-F238E27FC236}">
              <a16:creationId xmlns:a16="http://schemas.microsoft.com/office/drawing/2014/main" id="{D9E5C757-7B3D-4C16-92D0-C6E1891745D2}"/>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2" name="n_2aveValue【公民館】&#10;一人当たり面積">
          <a:extLst>
            <a:ext uri="{FF2B5EF4-FFF2-40B4-BE49-F238E27FC236}">
              <a16:creationId xmlns:a16="http://schemas.microsoft.com/office/drawing/2014/main" id="{FBB3F69C-CE2D-477D-9CE8-476117695F84}"/>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52088</xdr:rowOff>
    </xdr:from>
    <xdr:ext cx="469744" cy="259045"/>
    <xdr:sp macro="" textlink="">
      <xdr:nvSpPr>
        <xdr:cNvPr id="843" name="n_3aveValue【公民館】&#10;一人当たり面積">
          <a:extLst>
            <a:ext uri="{FF2B5EF4-FFF2-40B4-BE49-F238E27FC236}">
              <a16:creationId xmlns:a16="http://schemas.microsoft.com/office/drawing/2014/main" id="{992C2147-D0BE-48EA-9C3C-D50CBB5F17A7}"/>
            </a:ext>
          </a:extLst>
        </xdr:cNvPr>
        <xdr:cNvSpPr txBox="1"/>
      </xdr:nvSpPr>
      <xdr:spPr>
        <a:xfrm>
          <a:off x="19310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25961</xdr:rowOff>
    </xdr:from>
    <xdr:ext cx="469744" cy="259045"/>
    <xdr:sp macro="" textlink="">
      <xdr:nvSpPr>
        <xdr:cNvPr id="844" name="n_4aveValue【公民館】&#10;一人当たり面積">
          <a:extLst>
            <a:ext uri="{FF2B5EF4-FFF2-40B4-BE49-F238E27FC236}">
              <a16:creationId xmlns:a16="http://schemas.microsoft.com/office/drawing/2014/main" id="{81F74CFB-0B36-4A34-A6C7-305560116F51}"/>
            </a:ext>
          </a:extLst>
        </xdr:cNvPr>
        <xdr:cNvSpPr txBox="1"/>
      </xdr:nvSpPr>
      <xdr:spPr>
        <a:xfrm>
          <a:off x="184214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139354</xdr:rowOff>
    </xdr:from>
    <xdr:ext cx="469744" cy="259045"/>
    <xdr:sp macro="" textlink="">
      <xdr:nvSpPr>
        <xdr:cNvPr id="845" name="n_1mainValue【公民館】&#10;一人当たり面積">
          <a:extLst>
            <a:ext uri="{FF2B5EF4-FFF2-40B4-BE49-F238E27FC236}">
              <a16:creationId xmlns:a16="http://schemas.microsoft.com/office/drawing/2014/main" id="{723DF89C-DF04-4933-B487-5400D9BC3B5B}"/>
            </a:ext>
          </a:extLst>
        </xdr:cNvPr>
        <xdr:cNvSpPr txBox="1"/>
      </xdr:nvSpPr>
      <xdr:spPr>
        <a:xfrm>
          <a:off x="21075727" y="1865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69141</xdr:rowOff>
    </xdr:from>
    <xdr:ext cx="469744" cy="259045"/>
    <xdr:sp macro="" textlink="">
      <xdr:nvSpPr>
        <xdr:cNvPr id="846" name="n_2mainValue【公民館】&#10;一人当たり面積">
          <a:extLst>
            <a:ext uri="{FF2B5EF4-FFF2-40B4-BE49-F238E27FC236}">
              <a16:creationId xmlns:a16="http://schemas.microsoft.com/office/drawing/2014/main" id="{BEE3F696-6E8B-4BC7-A54F-5AE306D0FB9A}"/>
            </a:ext>
          </a:extLst>
        </xdr:cNvPr>
        <xdr:cNvSpPr txBox="1"/>
      </xdr:nvSpPr>
      <xdr:spPr>
        <a:xfrm>
          <a:off x="201994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847" name="n_3mainValue【公民館】&#10;一人当たり面積">
          <a:extLst>
            <a:ext uri="{FF2B5EF4-FFF2-40B4-BE49-F238E27FC236}">
              <a16:creationId xmlns:a16="http://schemas.microsoft.com/office/drawing/2014/main" id="{1C0C11CD-C481-48F5-9E67-CB7CC93051B9}"/>
            </a:ext>
          </a:extLst>
        </xdr:cNvPr>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147519</xdr:rowOff>
    </xdr:from>
    <xdr:ext cx="469744" cy="259045"/>
    <xdr:sp macro="" textlink="">
      <xdr:nvSpPr>
        <xdr:cNvPr id="848" name="n_4mainValue【公民館】&#10;一人当たり面積">
          <a:extLst>
            <a:ext uri="{FF2B5EF4-FFF2-40B4-BE49-F238E27FC236}">
              <a16:creationId xmlns:a16="http://schemas.microsoft.com/office/drawing/2014/main" id="{B2180315-AF7E-411A-939C-FCB43557A3AC}"/>
            </a:ext>
          </a:extLst>
        </xdr:cNvPr>
        <xdr:cNvSpPr txBox="1"/>
      </xdr:nvSpPr>
      <xdr:spPr>
        <a:xfrm>
          <a:off x="18421427"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D483ABE0-25B6-496E-8DF2-B569B3EBB74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852E30A7-5347-4B10-B08D-045A790B13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47B42FF8-3D30-4EA1-8080-3F33936D87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老朽化が進んでいることが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令和４年度に資産の見直しを行ったことにより大幅に数値が増加しており、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今後は「杵築市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橋梁長寿命化修繕計画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、「杵築市トンネル長寿命化修繕計画」等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に基づき、適正な維持管理に努めていく必要がある。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年度の公営住宅の有形固定資産減価償却率については、類似団体より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となっている。今後は「杵築市公営住宅等長寿命化計画」に基づき、長期的な視点での更新・統廃合等を進める必要がある。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年度における学校施設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児童館の有形固定資産減価償却率については、類似団体より大きく下回ってはいるものの、他の公共施設同様に維持管理に要する経費の増加等に留意しつつ適正管理に努めていく必要がある。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B52221-E107-4484-B6F5-33054C7D0B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DF08C7-3069-4751-A696-FE8FEA1646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3A6242-6CA3-4511-B54B-D2D6037780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0BE790-A568-4641-8CC1-CE1F55E2829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8DA78A-6B07-4D73-B55B-F2C724263F1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9F17FD-4E7B-4A4C-88F9-BBE40A84D6F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2B256B-B41D-4C2A-8022-38C56FD3D8A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28C4DD-90D1-4CC1-8CAF-FBBFE5DC27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D0BAEE-9DDB-49AE-9CB9-98A989ACE0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D66E4E-4245-41F9-9C2C-96B11981860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9A3A03-2C3F-461F-A0E1-09F54BAF4CD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95054A-2B58-497D-B856-6EE6D917571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206F3B-E9F9-49B1-AA54-51BBA06CDF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DAF2B9-0C23-4808-9813-0A5266FB823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C8FA13-52F6-4327-B641-7431103C592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C0ACA22-98FC-4494-A717-DE6425EA2DF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3220E3-E60F-434B-AE9D-B148BBA9AC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3EB49C-860B-42E7-A2F7-0223C4A8450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640C37-A14B-45B7-8C75-160D671018C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29E1FE-60D7-4A9A-9129-E42C39E7E47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72028C-1EFE-4194-8437-8C15919821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844693-CBE8-4ADD-84D0-2F842F0371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B4BF22-ACC4-4CAD-9BF9-543065E0505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7BD0E1-D0C6-4B76-93F2-A7C7AFA766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82428F-19BD-4913-92E7-CC05047C8B2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018047-0608-4EFA-8BCC-34A84FF223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12E75C-47DB-4220-9BC0-17D23ABE696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97E3FB-4E81-4222-8BED-6E4A7C56D7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BC3286-2194-4263-A239-BB3F1C6B14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9DD231-FE35-4A01-9846-9AC90778968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D121B3-E344-4D16-86E3-00CA97D267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E22D2B-F532-41E3-9FCB-C4FA464FF10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5B7A17F-0482-4022-A6B8-3C0B78EAD0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BB8CA63-1C01-482A-B211-C67F0E94FB8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11AC0DE-7DDD-450B-A946-B5BFF54AE84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83595F-6DB2-4DAA-89B3-6B9516C0C65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68AA3F-C06B-4D18-93CE-560F7E6469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69F294-4D0A-444E-A313-55D0704914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01F6EC2-EFF2-4C41-BE01-A1DCC2A798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11ECA97-90FC-49D4-82FC-F1F1942251B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04BD281-C97D-443B-BCE0-A9815441419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8F0324-FD51-4174-B50E-3DE9498404D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48DDFF6-FB12-4BED-A10A-AE65FFB65B8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E2115B3-FCE2-4216-BB78-E2BB9525692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EADCDF0-3B37-4E16-AECA-97333FE4DBB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085CBA1-6DF8-47CC-AF63-11396BF9D2A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9A9D831-EADB-4322-A9BB-933492FC0BF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5DCF837-0F08-4122-A579-4EBF5C72372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95B434B-5D88-4912-A659-4C5C91B16B6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91207A3-370F-45AF-BD73-07A033816C8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16C7009-8E5E-47EE-B055-6D60B195E0F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5D51C64-09C4-4949-8E9B-C0C5CA87924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28B476A-C78E-4B9B-8C4E-484D7ECA46C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A037FFC-6128-496E-9384-BDEF05F74F6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11000F3-AD17-4CAB-97B8-1BD650F8BEB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889094B-6276-4760-808A-AA462BD9D5D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1F6FA8A-AD26-48EC-8784-06FF4AE86D95}"/>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B52F13F-7513-453B-9A78-AA174C904DF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F678151-7267-421B-AAB7-ADB754A6E25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CD1C98EB-FD41-4914-BDA8-34DC0E37CB92}"/>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C679DC63-B286-467F-83A9-EB050D5651E4}"/>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53E0661C-2849-4D2B-8225-AF51BC136337}"/>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C95E06ED-4E9B-4629-9767-31DB914C5DEB}"/>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25AF7A82-2A65-4B72-9997-3281A79763E3}"/>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3391E995-D6D1-4A91-A0E4-31E826FD750D}"/>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586C155-56EA-4C02-962E-2D57F70FD434}"/>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CD50599A-8F2B-47D1-83B8-B1CB4BCB5244}"/>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6E5C3D6-80CD-411A-A87C-A5803BE057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4E9AB2-8ED0-4EDB-AD55-B0C623B641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25107F-816D-4E64-A69B-AB1FF3D289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1545803-C47C-4684-B608-3FB42D26D7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9F15B87-E13D-4216-9BF8-A78C3DCBF97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82550</xdr:rowOff>
    </xdr:from>
    <xdr:to>
      <xdr:col>24</xdr:col>
      <xdr:colOff>114300</xdr:colOff>
      <xdr:row>36</xdr:row>
      <xdr:rowOff>12700</xdr:rowOff>
    </xdr:to>
    <xdr:sp macro="" textlink="">
      <xdr:nvSpPr>
        <xdr:cNvPr id="74" name="楕円 73">
          <a:extLst>
            <a:ext uri="{FF2B5EF4-FFF2-40B4-BE49-F238E27FC236}">
              <a16:creationId xmlns:a16="http://schemas.microsoft.com/office/drawing/2014/main" id="{2DF04AB1-8F65-4365-8C13-28564FBD8031}"/>
            </a:ext>
          </a:extLst>
        </xdr:cNvPr>
        <xdr:cNvSpPr/>
      </xdr:nvSpPr>
      <xdr:spPr>
        <a:xfrm>
          <a:off x="4584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105427</xdr:rowOff>
    </xdr:from>
    <xdr:ext cx="405111" cy="259045"/>
    <xdr:sp macro="" textlink="">
      <xdr:nvSpPr>
        <xdr:cNvPr id="75" name="【図書館】&#10;有形固定資産減価償却率該当値テキスト">
          <a:extLst>
            <a:ext uri="{FF2B5EF4-FFF2-40B4-BE49-F238E27FC236}">
              <a16:creationId xmlns:a16="http://schemas.microsoft.com/office/drawing/2014/main" id="{05A6152D-0EAB-4278-B701-D46605598322}"/>
            </a:ext>
          </a:extLst>
        </xdr:cNvPr>
        <xdr:cNvSpPr txBox="1"/>
      </xdr:nvSpPr>
      <xdr:spPr>
        <a:xfrm>
          <a:off x="4673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38463</xdr:rowOff>
    </xdr:from>
    <xdr:to>
      <xdr:col>20</xdr:col>
      <xdr:colOff>38100</xdr:colOff>
      <xdr:row>35</xdr:row>
      <xdr:rowOff>140063</xdr:rowOff>
    </xdr:to>
    <xdr:sp macro="" textlink="">
      <xdr:nvSpPr>
        <xdr:cNvPr id="76" name="楕円 75">
          <a:extLst>
            <a:ext uri="{FF2B5EF4-FFF2-40B4-BE49-F238E27FC236}">
              <a16:creationId xmlns:a16="http://schemas.microsoft.com/office/drawing/2014/main" id="{23530B7C-2DB7-4A15-8B3B-E36FED3FCA84}"/>
            </a:ext>
          </a:extLst>
        </xdr:cNvPr>
        <xdr:cNvSpPr/>
      </xdr:nvSpPr>
      <xdr:spPr>
        <a:xfrm>
          <a:off x="3746500" y="60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89263</xdr:rowOff>
    </xdr:from>
    <xdr:to>
      <xdr:col>24</xdr:col>
      <xdr:colOff>63500</xdr:colOff>
      <xdr:row>35</xdr:row>
      <xdr:rowOff>133350</xdr:rowOff>
    </xdr:to>
    <xdr:cxnSp macro="">
      <xdr:nvCxnSpPr>
        <xdr:cNvPr id="77" name="直線コネクタ 76">
          <a:extLst>
            <a:ext uri="{FF2B5EF4-FFF2-40B4-BE49-F238E27FC236}">
              <a16:creationId xmlns:a16="http://schemas.microsoft.com/office/drawing/2014/main" id="{9A786ACF-6961-4289-B9E2-DB7C6EA16867}"/>
            </a:ext>
          </a:extLst>
        </xdr:cNvPr>
        <xdr:cNvCxnSpPr/>
      </xdr:nvCxnSpPr>
      <xdr:spPr>
        <a:xfrm>
          <a:off x="3797300" y="609001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164193</xdr:rowOff>
    </xdr:from>
    <xdr:to>
      <xdr:col>15</xdr:col>
      <xdr:colOff>101600</xdr:colOff>
      <xdr:row>35</xdr:row>
      <xdr:rowOff>94343</xdr:rowOff>
    </xdr:to>
    <xdr:sp macro="" textlink="">
      <xdr:nvSpPr>
        <xdr:cNvPr id="78" name="楕円 77">
          <a:extLst>
            <a:ext uri="{FF2B5EF4-FFF2-40B4-BE49-F238E27FC236}">
              <a16:creationId xmlns:a16="http://schemas.microsoft.com/office/drawing/2014/main" id="{2D07E801-B4F3-400B-BC64-6A7691227EAC}"/>
            </a:ext>
          </a:extLst>
        </xdr:cNvPr>
        <xdr:cNvSpPr/>
      </xdr:nvSpPr>
      <xdr:spPr>
        <a:xfrm>
          <a:off x="2857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43543</xdr:rowOff>
    </xdr:from>
    <xdr:to>
      <xdr:col>19</xdr:col>
      <xdr:colOff>177800</xdr:colOff>
      <xdr:row>35</xdr:row>
      <xdr:rowOff>89263</xdr:rowOff>
    </xdr:to>
    <xdr:cxnSp macro="">
      <xdr:nvCxnSpPr>
        <xdr:cNvPr id="79" name="直線コネクタ 78">
          <a:extLst>
            <a:ext uri="{FF2B5EF4-FFF2-40B4-BE49-F238E27FC236}">
              <a16:creationId xmlns:a16="http://schemas.microsoft.com/office/drawing/2014/main" id="{FCAE3264-AC45-4E65-BF3E-98BC3B0D4899}"/>
            </a:ext>
          </a:extLst>
        </xdr:cNvPr>
        <xdr:cNvCxnSpPr/>
      </xdr:nvCxnSpPr>
      <xdr:spPr>
        <a:xfrm>
          <a:off x="2908300" y="604429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118473</xdr:rowOff>
    </xdr:from>
    <xdr:to>
      <xdr:col>10</xdr:col>
      <xdr:colOff>165100</xdr:colOff>
      <xdr:row>35</xdr:row>
      <xdr:rowOff>48623</xdr:rowOff>
    </xdr:to>
    <xdr:sp macro="" textlink="">
      <xdr:nvSpPr>
        <xdr:cNvPr id="80" name="楕円 79">
          <a:extLst>
            <a:ext uri="{FF2B5EF4-FFF2-40B4-BE49-F238E27FC236}">
              <a16:creationId xmlns:a16="http://schemas.microsoft.com/office/drawing/2014/main" id="{911F0114-F4C4-40FE-95B1-59C5E6C002E8}"/>
            </a:ext>
          </a:extLst>
        </xdr:cNvPr>
        <xdr:cNvSpPr/>
      </xdr:nvSpPr>
      <xdr:spPr>
        <a:xfrm>
          <a:off x="1968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169273</xdr:rowOff>
    </xdr:from>
    <xdr:to>
      <xdr:col>15</xdr:col>
      <xdr:colOff>50800</xdr:colOff>
      <xdr:row>35</xdr:row>
      <xdr:rowOff>43543</xdr:rowOff>
    </xdr:to>
    <xdr:cxnSp macro="">
      <xdr:nvCxnSpPr>
        <xdr:cNvPr id="81" name="直線コネクタ 80">
          <a:extLst>
            <a:ext uri="{FF2B5EF4-FFF2-40B4-BE49-F238E27FC236}">
              <a16:creationId xmlns:a16="http://schemas.microsoft.com/office/drawing/2014/main" id="{CCA4FA30-214F-4B9A-A871-2072EB506D13}"/>
            </a:ext>
          </a:extLst>
        </xdr:cNvPr>
        <xdr:cNvCxnSpPr/>
      </xdr:nvCxnSpPr>
      <xdr:spPr>
        <a:xfrm>
          <a:off x="2019300" y="599857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74386</xdr:rowOff>
    </xdr:from>
    <xdr:to>
      <xdr:col>6</xdr:col>
      <xdr:colOff>38100</xdr:colOff>
      <xdr:row>35</xdr:row>
      <xdr:rowOff>4536</xdr:rowOff>
    </xdr:to>
    <xdr:sp macro="" textlink="">
      <xdr:nvSpPr>
        <xdr:cNvPr id="82" name="楕円 81">
          <a:extLst>
            <a:ext uri="{FF2B5EF4-FFF2-40B4-BE49-F238E27FC236}">
              <a16:creationId xmlns:a16="http://schemas.microsoft.com/office/drawing/2014/main" id="{38F02D40-F107-476B-B5AD-90E86AF089A6}"/>
            </a:ext>
          </a:extLst>
        </xdr:cNvPr>
        <xdr:cNvSpPr/>
      </xdr:nvSpPr>
      <xdr:spPr>
        <a:xfrm>
          <a:off x="1079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125186</xdr:rowOff>
    </xdr:from>
    <xdr:to>
      <xdr:col>10</xdr:col>
      <xdr:colOff>114300</xdr:colOff>
      <xdr:row>34</xdr:row>
      <xdr:rowOff>169273</xdr:rowOff>
    </xdr:to>
    <xdr:cxnSp macro="">
      <xdr:nvCxnSpPr>
        <xdr:cNvPr id="83" name="直線コネクタ 82">
          <a:extLst>
            <a:ext uri="{FF2B5EF4-FFF2-40B4-BE49-F238E27FC236}">
              <a16:creationId xmlns:a16="http://schemas.microsoft.com/office/drawing/2014/main" id="{A7D56329-F300-47C6-AF8A-4C196D757745}"/>
            </a:ext>
          </a:extLst>
        </xdr:cNvPr>
        <xdr:cNvCxnSpPr/>
      </xdr:nvCxnSpPr>
      <xdr:spPr>
        <a:xfrm>
          <a:off x="1130300" y="595448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DAA90046-498E-460E-9FB0-D8F18874D0ED}"/>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10F0F3B3-A0B5-410A-80D4-CE6E7CC42DCC}"/>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C8691270-9C6B-4E81-A25C-79FDAE44D29E}"/>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a:extLst>
            <a:ext uri="{FF2B5EF4-FFF2-40B4-BE49-F238E27FC236}">
              <a16:creationId xmlns:a16="http://schemas.microsoft.com/office/drawing/2014/main" id="{AE2956C5-C8C2-47DF-B38C-29B78FC6BBB5}"/>
            </a:ext>
          </a:extLst>
        </xdr:cNvPr>
        <xdr:cNvSpPr txBox="1"/>
      </xdr:nvSpPr>
      <xdr:spPr>
        <a:xfrm>
          <a:off x="927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156590</xdr:rowOff>
    </xdr:from>
    <xdr:ext cx="405111" cy="259045"/>
    <xdr:sp macro="" textlink="">
      <xdr:nvSpPr>
        <xdr:cNvPr id="88" name="n_1mainValue【図書館】&#10;有形固定資産減価償却率">
          <a:extLst>
            <a:ext uri="{FF2B5EF4-FFF2-40B4-BE49-F238E27FC236}">
              <a16:creationId xmlns:a16="http://schemas.microsoft.com/office/drawing/2014/main" id="{2E31F363-CAB3-443D-B1BC-9275C4C0BD9A}"/>
            </a:ext>
          </a:extLst>
        </xdr:cNvPr>
        <xdr:cNvSpPr txBox="1"/>
      </xdr:nvSpPr>
      <xdr:spPr>
        <a:xfrm>
          <a:off x="3582044" y="581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110870</xdr:rowOff>
    </xdr:from>
    <xdr:ext cx="405111" cy="259045"/>
    <xdr:sp macro="" textlink="">
      <xdr:nvSpPr>
        <xdr:cNvPr id="89" name="n_2mainValue【図書館】&#10;有形固定資産減価償却率">
          <a:extLst>
            <a:ext uri="{FF2B5EF4-FFF2-40B4-BE49-F238E27FC236}">
              <a16:creationId xmlns:a16="http://schemas.microsoft.com/office/drawing/2014/main" id="{29397007-E23E-42C3-90E6-D40A6DDD642E}"/>
            </a:ext>
          </a:extLst>
        </xdr:cNvPr>
        <xdr:cNvSpPr txBox="1"/>
      </xdr:nvSpPr>
      <xdr:spPr>
        <a:xfrm>
          <a:off x="27057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65150</xdr:rowOff>
    </xdr:from>
    <xdr:ext cx="405111" cy="259045"/>
    <xdr:sp macro="" textlink="">
      <xdr:nvSpPr>
        <xdr:cNvPr id="90" name="n_3mainValue【図書館】&#10;有形固定資産減価償却率">
          <a:extLst>
            <a:ext uri="{FF2B5EF4-FFF2-40B4-BE49-F238E27FC236}">
              <a16:creationId xmlns:a16="http://schemas.microsoft.com/office/drawing/2014/main" id="{CBD94D68-B38B-4E26-ADC3-10CA303B0ABA}"/>
            </a:ext>
          </a:extLst>
        </xdr:cNvPr>
        <xdr:cNvSpPr txBox="1"/>
      </xdr:nvSpPr>
      <xdr:spPr>
        <a:xfrm>
          <a:off x="18167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21063</xdr:rowOff>
    </xdr:from>
    <xdr:ext cx="405111" cy="259045"/>
    <xdr:sp macro="" textlink="">
      <xdr:nvSpPr>
        <xdr:cNvPr id="91" name="n_4mainValue【図書館】&#10;有形固定資産減価償却率">
          <a:extLst>
            <a:ext uri="{FF2B5EF4-FFF2-40B4-BE49-F238E27FC236}">
              <a16:creationId xmlns:a16="http://schemas.microsoft.com/office/drawing/2014/main" id="{1EB5D050-5C11-4071-AA30-DD5C6ED9751C}"/>
            </a:ext>
          </a:extLst>
        </xdr:cNvPr>
        <xdr:cNvSpPr txBox="1"/>
      </xdr:nvSpPr>
      <xdr:spPr>
        <a:xfrm>
          <a:off x="927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A56AAE2-FADD-48D2-825C-23D2423DDBA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0494C4C-D2E1-4112-90F5-9008707A7D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8AADEA6-9D44-403D-A9A9-93F14D18B1E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F0627CE-4CA7-4D5C-92AE-8BF5102980C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72EDF94-EA04-421D-8916-69FF7D9B880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6143448-7BCA-408D-AC76-6E41ED23B8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86F9950-25FC-461D-B27C-47156A2086D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27521AE-22EB-451A-824F-D0D7F456BD0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8745C4C-3E7B-498B-857B-BA2E75EE3D2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BE46604-3010-4942-B866-103A611C52D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DC7855E-D290-4F59-BE18-6415F5682DE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BFB323B-E50E-4E7E-B2FB-228404C5F99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BCF2F18-4DE8-4DB0-AB2E-86B1696B651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CBA4175B-6C0C-43CA-8A27-778CB7EA478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A1BFD2E-B011-498C-B3D6-2470C5687B3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4C8F86EA-CB12-4C6F-854F-CC0B8540961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A4A9535-9DCD-4E58-9883-E806158F90A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FB50C35-931B-40E2-B599-CDE637EC4AD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740109C-B32C-4E35-84F2-ABACE3DD23A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E5F910F-0D30-4A65-B658-F3FC5168E4A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5E3AD57-2AFF-45E1-9C17-6B3B130636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DEE32A08-A189-41FD-AFB9-126BA336B586}"/>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F36D036B-A07D-4451-B89E-DB8E727BDA02}"/>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CB35E35E-C651-454D-8301-AFB952D1E7C6}"/>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5A3840B6-8DD9-4225-843A-0F6C24482C68}"/>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E1C95CE7-A722-4CF2-992B-DAA7E4A37D37}"/>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FDE31E6A-5972-46CE-8DDD-154F73C64DAC}"/>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8967D595-D261-4AAA-8BE4-A461DB005298}"/>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291AD859-8D84-4606-829E-406753D18C42}"/>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8C466826-20FE-4ABB-A4A7-BB3CDC9FB823}"/>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ED8788C2-9320-49BF-AB1F-7B0662C34C0F}"/>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BE024AA9-639C-4DFA-BBA6-E8938E6A46EC}"/>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A755701-C361-4B27-AFDF-8D9C29F3DC5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3A985F5-922F-4A6F-AFC6-56F52AAB4DF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5ED957-520F-4439-8B14-6BB148F7F1C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7600912-BFBF-41C0-A089-E3761BDE0F1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3324021-1664-4C57-B516-6FD47B899BE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29" name="楕円 128">
          <a:extLst>
            <a:ext uri="{FF2B5EF4-FFF2-40B4-BE49-F238E27FC236}">
              <a16:creationId xmlns:a16="http://schemas.microsoft.com/office/drawing/2014/main" id="{58D44CF8-2B06-43EB-B4CD-3EE09FEA5C26}"/>
            </a:ext>
          </a:extLst>
        </xdr:cNvPr>
        <xdr:cNvSpPr/>
      </xdr:nvSpPr>
      <xdr:spPr>
        <a:xfrm>
          <a:off x="104267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126001</xdr:rowOff>
    </xdr:from>
    <xdr:ext cx="469744" cy="259045"/>
    <xdr:sp macro="" textlink="">
      <xdr:nvSpPr>
        <xdr:cNvPr id="130" name="【図書館】&#10;一人当たり面積該当値テキスト">
          <a:extLst>
            <a:ext uri="{FF2B5EF4-FFF2-40B4-BE49-F238E27FC236}">
              <a16:creationId xmlns:a16="http://schemas.microsoft.com/office/drawing/2014/main" id="{5D8D1625-2AF1-4D25-91B9-A1F43E4A7C48}"/>
            </a:ext>
          </a:extLst>
        </xdr:cNvPr>
        <xdr:cNvSpPr txBox="1"/>
      </xdr:nvSpPr>
      <xdr:spPr>
        <a:xfrm>
          <a:off x="10515600"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112268</xdr:rowOff>
    </xdr:from>
    <xdr:to>
      <xdr:col>50</xdr:col>
      <xdr:colOff>165100</xdr:colOff>
      <xdr:row>39</xdr:row>
      <xdr:rowOff>42418</xdr:rowOff>
    </xdr:to>
    <xdr:sp macro="" textlink="">
      <xdr:nvSpPr>
        <xdr:cNvPr id="131" name="楕円 130">
          <a:extLst>
            <a:ext uri="{FF2B5EF4-FFF2-40B4-BE49-F238E27FC236}">
              <a16:creationId xmlns:a16="http://schemas.microsoft.com/office/drawing/2014/main" id="{56A0258A-A342-4F8F-B3D0-96FCE2CC7C34}"/>
            </a:ext>
          </a:extLst>
        </xdr:cNvPr>
        <xdr:cNvSpPr/>
      </xdr:nvSpPr>
      <xdr:spPr>
        <a:xfrm>
          <a:off x="9588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153924</xdr:rowOff>
    </xdr:from>
    <xdr:to>
      <xdr:col>55</xdr:col>
      <xdr:colOff>0</xdr:colOff>
      <xdr:row>38</xdr:row>
      <xdr:rowOff>163068</xdr:rowOff>
    </xdr:to>
    <xdr:cxnSp macro="">
      <xdr:nvCxnSpPr>
        <xdr:cNvPr id="132" name="直線コネクタ 131">
          <a:extLst>
            <a:ext uri="{FF2B5EF4-FFF2-40B4-BE49-F238E27FC236}">
              <a16:creationId xmlns:a16="http://schemas.microsoft.com/office/drawing/2014/main" id="{52F238BF-CF0C-4D96-92F0-ABBE70E11803}"/>
            </a:ext>
          </a:extLst>
        </xdr:cNvPr>
        <xdr:cNvCxnSpPr/>
      </xdr:nvCxnSpPr>
      <xdr:spPr>
        <a:xfrm flipV="1">
          <a:off x="9639300" y="66690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3" name="楕円 132">
          <a:extLst>
            <a:ext uri="{FF2B5EF4-FFF2-40B4-BE49-F238E27FC236}">
              <a16:creationId xmlns:a16="http://schemas.microsoft.com/office/drawing/2014/main" id="{1761BF31-7670-4176-93DD-D8904C537DF2}"/>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163068</xdr:rowOff>
    </xdr:from>
    <xdr:to>
      <xdr:col>50</xdr:col>
      <xdr:colOff>114300</xdr:colOff>
      <xdr:row>38</xdr:row>
      <xdr:rowOff>167640</xdr:rowOff>
    </xdr:to>
    <xdr:cxnSp macro="">
      <xdr:nvCxnSpPr>
        <xdr:cNvPr id="134" name="直線コネクタ 133">
          <a:extLst>
            <a:ext uri="{FF2B5EF4-FFF2-40B4-BE49-F238E27FC236}">
              <a16:creationId xmlns:a16="http://schemas.microsoft.com/office/drawing/2014/main" id="{3E0211FA-121D-4511-8330-FA1B2AC086CB}"/>
            </a:ext>
          </a:extLst>
        </xdr:cNvPr>
        <xdr:cNvCxnSpPr/>
      </xdr:nvCxnSpPr>
      <xdr:spPr>
        <a:xfrm flipV="1">
          <a:off x="8750300" y="66781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130556</xdr:rowOff>
    </xdr:from>
    <xdr:to>
      <xdr:col>41</xdr:col>
      <xdr:colOff>101600</xdr:colOff>
      <xdr:row>39</xdr:row>
      <xdr:rowOff>60706</xdr:rowOff>
    </xdr:to>
    <xdr:sp macro="" textlink="">
      <xdr:nvSpPr>
        <xdr:cNvPr id="135" name="楕円 134">
          <a:extLst>
            <a:ext uri="{FF2B5EF4-FFF2-40B4-BE49-F238E27FC236}">
              <a16:creationId xmlns:a16="http://schemas.microsoft.com/office/drawing/2014/main" id="{616F4A53-AFA9-40CD-96C3-39BA5F8E726A}"/>
            </a:ext>
          </a:extLst>
        </xdr:cNvPr>
        <xdr:cNvSpPr/>
      </xdr:nvSpPr>
      <xdr:spPr>
        <a:xfrm>
          <a:off x="7810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39</xdr:row>
      <xdr:rowOff>9906</xdr:rowOff>
    </xdr:to>
    <xdr:cxnSp macro="">
      <xdr:nvCxnSpPr>
        <xdr:cNvPr id="136" name="直線コネクタ 135">
          <a:extLst>
            <a:ext uri="{FF2B5EF4-FFF2-40B4-BE49-F238E27FC236}">
              <a16:creationId xmlns:a16="http://schemas.microsoft.com/office/drawing/2014/main" id="{E5D5D857-6CFC-4B78-87C5-72EFA5E93607}"/>
            </a:ext>
          </a:extLst>
        </xdr:cNvPr>
        <xdr:cNvCxnSpPr/>
      </xdr:nvCxnSpPr>
      <xdr:spPr>
        <a:xfrm flipV="1">
          <a:off x="7861300" y="66827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7" name="楕円 136">
          <a:extLst>
            <a:ext uri="{FF2B5EF4-FFF2-40B4-BE49-F238E27FC236}">
              <a16:creationId xmlns:a16="http://schemas.microsoft.com/office/drawing/2014/main" id="{99FCA015-52C0-4C05-A3D3-7B748E979AF4}"/>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9906</xdr:rowOff>
    </xdr:from>
    <xdr:to>
      <xdr:col>41</xdr:col>
      <xdr:colOff>50800</xdr:colOff>
      <xdr:row>39</xdr:row>
      <xdr:rowOff>19050</xdr:rowOff>
    </xdr:to>
    <xdr:cxnSp macro="">
      <xdr:nvCxnSpPr>
        <xdr:cNvPr id="138" name="直線コネクタ 137">
          <a:extLst>
            <a:ext uri="{FF2B5EF4-FFF2-40B4-BE49-F238E27FC236}">
              <a16:creationId xmlns:a16="http://schemas.microsoft.com/office/drawing/2014/main" id="{2C904D53-66CF-4705-8B94-FC99851B1EE0}"/>
            </a:ext>
          </a:extLst>
        </xdr:cNvPr>
        <xdr:cNvCxnSpPr/>
      </xdr:nvCxnSpPr>
      <xdr:spPr>
        <a:xfrm flipV="1">
          <a:off x="6972300" y="669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41552AF6-18B4-42B2-857F-14FCA58E06C0}"/>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B04286F0-55F2-499B-931D-ECDC56D9991D}"/>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a:extLst>
            <a:ext uri="{FF2B5EF4-FFF2-40B4-BE49-F238E27FC236}">
              <a16:creationId xmlns:a16="http://schemas.microsoft.com/office/drawing/2014/main" id="{C8583D75-F488-427E-B9A7-A852738A360A}"/>
            </a:ext>
          </a:extLst>
        </xdr:cNvPr>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a:extLst>
            <a:ext uri="{FF2B5EF4-FFF2-40B4-BE49-F238E27FC236}">
              <a16:creationId xmlns:a16="http://schemas.microsoft.com/office/drawing/2014/main" id="{E2A99725-8B26-47EA-893E-2D5AB048B71E}"/>
            </a:ext>
          </a:extLst>
        </xdr:cNvPr>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58945</xdr:rowOff>
    </xdr:from>
    <xdr:ext cx="469744" cy="259045"/>
    <xdr:sp macro="" textlink="">
      <xdr:nvSpPr>
        <xdr:cNvPr id="143" name="n_1mainValue【図書館】&#10;一人当たり面積">
          <a:extLst>
            <a:ext uri="{FF2B5EF4-FFF2-40B4-BE49-F238E27FC236}">
              <a16:creationId xmlns:a16="http://schemas.microsoft.com/office/drawing/2014/main" id="{1D369F98-DA49-46E6-9C46-0B29352D3AA4}"/>
            </a:ext>
          </a:extLst>
        </xdr:cNvPr>
        <xdr:cNvSpPr txBox="1"/>
      </xdr:nvSpPr>
      <xdr:spPr>
        <a:xfrm>
          <a:off x="93917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63517</xdr:rowOff>
    </xdr:from>
    <xdr:ext cx="469744" cy="259045"/>
    <xdr:sp macro="" textlink="">
      <xdr:nvSpPr>
        <xdr:cNvPr id="144" name="n_2mainValue【図書館】&#10;一人当たり面積">
          <a:extLst>
            <a:ext uri="{FF2B5EF4-FFF2-40B4-BE49-F238E27FC236}">
              <a16:creationId xmlns:a16="http://schemas.microsoft.com/office/drawing/2014/main" id="{B87F3141-494A-419C-9F95-C3AD96AA12A6}"/>
            </a:ext>
          </a:extLst>
        </xdr:cNvPr>
        <xdr:cNvSpPr txBox="1"/>
      </xdr:nvSpPr>
      <xdr:spPr>
        <a:xfrm>
          <a:off x="8515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77233</xdr:rowOff>
    </xdr:from>
    <xdr:ext cx="469744" cy="259045"/>
    <xdr:sp macro="" textlink="">
      <xdr:nvSpPr>
        <xdr:cNvPr id="145" name="n_3mainValue【図書館】&#10;一人当たり面積">
          <a:extLst>
            <a:ext uri="{FF2B5EF4-FFF2-40B4-BE49-F238E27FC236}">
              <a16:creationId xmlns:a16="http://schemas.microsoft.com/office/drawing/2014/main" id="{5C723BB0-EE18-4E0D-BE72-B6B04BEBCA7D}"/>
            </a:ext>
          </a:extLst>
        </xdr:cNvPr>
        <xdr:cNvSpPr txBox="1"/>
      </xdr:nvSpPr>
      <xdr:spPr>
        <a:xfrm>
          <a:off x="76264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46" name="n_4mainValue【図書館】&#10;一人当たり面積">
          <a:extLst>
            <a:ext uri="{FF2B5EF4-FFF2-40B4-BE49-F238E27FC236}">
              <a16:creationId xmlns:a16="http://schemas.microsoft.com/office/drawing/2014/main" id="{6AC5B55C-B09A-44C4-9072-682BC587B715}"/>
            </a:ext>
          </a:extLst>
        </xdr:cNvPr>
        <xdr:cNvSpPr txBox="1"/>
      </xdr:nvSpPr>
      <xdr:spPr>
        <a:xfrm>
          <a:off x="6737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56876E3-A471-4B70-845B-186BAE4E6B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B6EB540-5341-4A52-9FDF-8327E0F599C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0919479-8C25-420A-BF84-F0A4D0C994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231F7E9-39FB-4724-B596-5AECCA1211E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22BF874-42E8-459A-BEF4-5720F1D247F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B97B0E5-AD37-442B-BDF6-7583E06ED9B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817F7E2-FC21-46ED-8368-59BBC122580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8012BCE-40B2-4627-9D69-3139AF49CC4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8CF6638-EF6E-4531-AE37-DFF84DA3FA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1755F78-F585-42CE-8BAF-4B93AC15088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21AC445-3648-4E84-BEC7-9CC4A69A540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0870F55-E352-4166-9BCD-6132DEAA219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A99C100-299A-4EB2-A6D9-8AC91614BDA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C4A6775-C7C0-4D2D-99DE-94C390FAE6F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ADF62C3-7433-47A8-A813-C1A2E1C42B5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46292BB-8789-492C-B714-8036954E9F4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A4D98D6-8EDE-414F-8275-6EECC8E6A1D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CB9CE4F-BC5C-4171-9121-6F7287979C7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02A3B75-E678-4CB0-81C8-3B08C04EED7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99FEF38-F289-4D8F-A944-76C38CC88FB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9F0BF8B-39E0-4427-BD5A-5937B89EF27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69CB64E-3D6F-44D2-89BC-84515A90513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98E765B-85A7-4CCF-BCBB-C514EF27F81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924461E-7B77-41A1-80B6-53234186CF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2AB0CF89-1CA4-4F88-9551-4B849260268C}"/>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2DDB8A93-10F1-4A33-A68A-333F06E5E16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DA42355-6187-4972-A957-D98D892415C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43AB7A3-58D1-4629-96EE-2ECAF78309C5}"/>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6F0F7CDF-5412-4835-B252-18259B253FC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8B57C02-21F8-4E40-80E0-92DBA57CA5CF}"/>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7CFA1212-B49E-4A0D-8B62-3A471BF80E3B}"/>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36F3C15B-11B1-484D-BB03-F9940EE3AA6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32958AB3-3785-4E40-83E0-3798FDAD1F45}"/>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0" name="フローチャート: 判断 179">
          <a:extLst>
            <a:ext uri="{FF2B5EF4-FFF2-40B4-BE49-F238E27FC236}">
              <a16:creationId xmlns:a16="http://schemas.microsoft.com/office/drawing/2014/main" id="{DA590BFF-FDBB-4470-9029-424E7D2A83ED}"/>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1" name="フローチャート: 判断 180">
          <a:extLst>
            <a:ext uri="{FF2B5EF4-FFF2-40B4-BE49-F238E27FC236}">
              <a16:creationId xmlns:a16="http://schemas.microsoft.com/office/drawing/2014/main" id="{CEEA5CD8-CBAF-4290-9DA3-9D0AE8A95E3F}"/>
            </a:ext>
          </a:extLst>
        </xdr:cNvPr>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F3A30C2-C45B-490F-94A4-5FBB01ABB80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4FCEE07-88D0-4941-B04A-7D1B4DE7D91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0C3BE17-E0F5-4E73-8386-C05AE62CF95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72A6D62-B1D4-46D9-9D56-7CCD52EFB2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FABBBC4-47F7-4E22-95C8-C6128596BDA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87" name="楕円 186">
          <a:extLst>
            <a:ext uri="{FF2B5EF4-FFF2-40B4-BE49-F238E27FC236}">
              <a16:creationId xmlns:a16="http://schemas.microsoft.com/office/drawing/2014/main" id="{572DDF73-3583-4A62-8A62-CD6D9CA420C1}"/>
            </a:ext>
          </a:extLst>
        </xdr:cNvPr>
        <xdr:cNvSpPr/>
      </xdr:nvSpPr>
      <xdr:spPr>
        <a:xfrm>
          <a:off x="4584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19702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D82B812-0F43-4C00-B5DD-33A227A112C8}"/>
            </a:ext>
          </a:extLst>
        </xdr:cNvPr>
        <xdr:cNvSpPr txBox="1"/>
      </xdr:nvSpPr>
      <xdr:spPr>
        <a:xfrm>
          <a:off x="467360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130175</xdr:rowOff>
    </xdr:from>
    <xdr:to>
      <xdr:col>20</xdr:col>
      <xdr:colOff>38100</xdr:colOff>
      <xdr:row>59</xdr:row>
      <xdr:rowOff>60325</xdr:rowOff>
    </xdr:to>
    <xdr:sp macro="" textlink="">
      <xdr:nvSpPr>
        <xdr:cNvPr id="189" name="楕円 188">
          <a:extLst>
            <a:ext uri="{FF2B5EF4-FFF2-40B4-BE49-F238E27FC236}">
              <a16:creationId xmlns:a16="http://schemas.microsoft.com/office/drawing/2014/main" id="{EC2E5797-5529-453B-93C1-787308F084E7}"/>
            </a:ext>
          </a:extLst>
        </xdr:cNvPr>
        <xdr:cNvSpPr/>
      </xdr:nvSpPr>
      <xdr:spPr>
        <a:xfrm>
          <a:off x="3746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9525</xdr:rowOff>
    </xdr:from>
    <xdr:to>
      <xdr:col>24</xdr:col>
      <xdr:colOff>63500</xdr:colOff>
      <xdr:row>59</xdr:row>
      <xdr:rowOff>47625</xdr:rowOff>
    </xdr:to>
    <xdr:cxnSp macro="">
      <xdr:nvCxnSpPr>
        <xdr:cNvPr id="190" name="直線コネクタ 189">
          <a:extLst>
            <a:ext uri="{FF2B5EF4-FFF2-40B4-BE49-F238E27FC236}">
              <a16:creationId xmlns:a16="http://schemas.microsoft.com/office/drawing/2014/main" id="{267E6F0C-0D43-49A0-8D62-530B2FD7D480}"/>
            </a:ext>
          </a:extLst>
        </xdr:cNvPr>
        <xdr:cNvCxnSpPr/>
      </xdr:nvCxnSpPr>
      <xdr:spPr>
        <a:xfrm>
          <a:off x="3797300" y="101250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92075</xdr:rowOff>
    </xdr:from>
    <xdr:to>
      <xdr:col>15</xdr:col>
      <xdr:colOff>101600</xdr:colOff>
      <xdr:row>59</xdr:row>
      <xdr:rowOff>22225</xdr:rowOff>
    </xdr:to>
    <xdr:sp macro="" textlink="">
      <xdr:nvSpPr>
        <xdr:cNvPr id="191" name="楕円 190">
          <a:extLst>
            <a:ext uri="{FF2B5EF4-FFF2-40B4-BE49-F238E27FC236}">
              <a16:creationId xmlns:a16="http://schemas.microsoft.com/office/drawing/2014/main" id="{17E9B7D9-3FFF-416A-9812-AF45B9119408}"/>
            </a:ext>
          </a:extLst>
        </xdr:cNvPr>
        <xdr:cNvSpPr/>
      </xdr:nvSpPr>
      <xdr:spPr>
        <a:xfrm>
          <a:off x="2857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142875</xdr:rowOff>
    </xdr:from>
    <xdr:to>
      <xdr:col>19</xdr:col>
      <xdr:colOff>177800</xdr:colOff>
      <xdr:row>59</xdr:row>
      <xdr:rowOff>9525</xdr:rowOff>
    </xdr:to>
    <xdr:cxnSp macro="">
      <xdr:nvCxnSpPr>
        <xdr:cNvPr id="192" name="直線コネクタ 191">
          <a:extLst>
            <a:ext uri="{FF2B5EF4-FFF2-40B4-BE49-F238E27FC236}">
              <a16:creationId xmlns:a16="http://schemas.microsoft.com/office/drawing/2014/main" id="{014EE1C7-4529-4C2F-9D1E-2570AA1FD344}"/>
            </a:ext>
          </a:extLst>
        </xdr:cNvPr>
        <xdr:cNvCxnSpPr/>
      </xdr:nvCxnSpPr>
      <xdr:spPr>
        <a:xfrm>
          <a:off x="2908300" y="1008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93" name="楕円 192">
          <a:extLst>
            <a:ext uri="{FF2B5EF4-FFF2-40B4-BE49-F238E27FC236}">
              <a16:creationId xmlns:a16="http://schemas.microsoft.com/office/drawing/2014/main" id="{FEDDD075-4D61-4D4B-B88D-4E2B4D7C5DD6}"/>
            </a:ext>
          </a:extLst>
        </xdr:cNvPr>
        <xdr:cNvSpPr/>
      </xdr:nvSpPr>
      <xdr:spPr>
        <a:xfrm>
          <a:off x="1968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102870</xdr:rowOff>
    </xdr:from>
    <xdr:to>
      <xdr:col>15</xdr:col>
      <xdr:colOff>50800</xdr:colOff>
      <xdr:row>58</xdr:row>
      <xdr:rowOff>142875</xdr:rowOff>
    </xdr:to>
    <xdr:cxnSp macro="">
      <xdr:nvCxnSpPr>
        <xdr:cNvPr id="194" name="直線コネクタ 193">
          <a:extLst>
            <a:ext uri="{FF2B5EF4-FFF2-40B4-BE49-F238E27FC236}">
              <a16:creationId xmlns:a16="http://schemas.microsoft.com/office/drawing/2014/main" id="{C4485250-2AD3-4C5C-B801-921B6FAB2D11}"/>
            </a:ext>
          </a:extLst>
        </xdr:cNvPr>
        <xdr:cNvCxnSpPr/>
      </xdr:nvCxnSpPr>
      <xdr:spPr>
        <a:xfrm>
          <a:off x="2019300" y="100469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143510</xdr:rowOff>
    </xdr:from>
    <xdr:to>
      <xdr:col>6</xdr:col>
      <xdr:colOff>38100</xdr:colOff>
      <xdr:row>58</xdr:row>
      <xdr:rowOff>73660</xdr:rowOff>
    </xdr:to>
    <xdr:sp macro="" textlink="">
      <xdr:nvSpPr>
        <xdr:cNvPr id="195" name="楕円 194">
          <a:extLst>
            <a:ext uri="{FF2B5EF4-FFF2-40B4-BE49-F238E27FC236}">
              <a16:creationId xmlns:a16="http://schemas.microsoft.com/office/drawing/2014/main" id="{DDD8105A-CD0F-42B7-B523-436A129DFF9C}"/>
            </a:ext>
          </a:extLst>
        </xdr:cNvPr>
        <xdr:cNvSpPr/>
      </xdr:nvSpPr>
      <xdr:spPr>
        <a:xfrm>
          <a:off x="1079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22860</xdr:rowOff>
    </xdr:from>
    <xdr:to>
      <xdr:col>10</xdr:col>
      <xdr:colOff>114300</xdr:colOff>
      <xdr:row>58</xdr:row>
      <xdr:rowOff>102870</xdr:rowOff>
    </xdr:to>
    <xdr:cxnSp macro="">
      <xdr:nvCxnSpPr>
        <xdr:cNvPr id="196" name="直線コネクタ 195">
          <a:extLst>
            <a:ext uri="{FF2B5EF4-FFF2-40B4-BE49-F238E27FC236}">
              <a16:creationId xmlns:a16="http://schemas.microsoft.com/office/drawing/2014/main" id="{CAE1AEE4-8602-4874-B7BD-7A1CE6098456}"/>
            </a:ext>
          </a:extLst>
        </xdr:cNvPr>
        <xdr:cNvCxnSpPr/>
      </xdr:nvCxnSpPr>
      <xdr:spPr>
        <a:xfrm>
          <a:off x="1130300" y="99669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9E23615A-CF4A-4477-8806-79A3544B3795}"/>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AA33F758-A324-4D92-B462-613377A9DBDD}"/>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199" name="n_3aveValue【体育館・プール】&#10;有形固定資産減価償却率">
          <a:extLst>
            <a:ext uri="{FF2B5EF4-FFF2-40B4-BE49-F238E27FC236}">
              <a16:creationId xmlns:a16="http://schemas.microsoft.com/office/drawing/2014/main" id="{906748EC-AB2E-47E0-B85D-1A61411B688E}"/>
            </a:ext>
          </a:extLst>
        </xdr:cNvPr>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200" name="n_4aveValue【体育館・プール】&#10;有形固定資産減価償却率">
          <a:extLst>
            <a:ext uri="{FF2B5EF4-FFF2-40B4-BE49-F238E27FC236}">
              <a16:creationId xmlns:a16="http://schemas.microsoft.com/office/drawing/2014/main" id="{E53A881B-C5C9-4B43-85CD-6BB703FC84A3}"/>
            </a:ext>
          </a:extLst>
        </xdr:cNvPr>
        <xdr:cNvSpPr txBox="1"/>
      </xdr:nvSpPr>
      <xdr:spPr>
        <a:xfrm>
          <a:off x="927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76852</xdr:rowOff>
    </xdr:from>
    <xdr:ext cx="405111" cy="259045"/>
    <xdr:sp macro="" textlink="">
      <xdr:nvSpPr>
        <xdr:cNvPr id="201" name="n_1mainValue【体育館・プール】&#10;有形固定資産減価償却率">
          <a:extLst>
            <a:ext uri="{FF2B5EF4-FFF2-40B4-BE49-F238E27FC236}">
              <a16:creationId xmlns:a16="http://schemas.microsoft.com/office/drawing/2014/main" id="{CFA8E0AB-76C2-44E8-9098-25E8D3D4770F}"/>
            </a:ext>
          </a:extLst>
        </xdr:cNvPr>
        <xdr:cNvSpPr txBox="1"/>
      </xdr:nvSpPr>
      <xdr:spPr>
        <a:xfrm>
          <a:off x="35820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38752</xdr:rowOff>
    </xdr:from>
    <xdr:ext cx="405111" cy="259045"/>
    <xdr:sp macro="" textlink="">
      <xdr:nvSpPr>
        <xdr:cNvPr id="202" name="n_2mainValue【体育館・プール】&#10;有形固定資産減価償却率">
          <a:extLst>
            <a:ext uri="{FF2B5EF4-FFF2-40B4-BE49-F238E27FC236}">
              <a16:creationId xmlns:a16="http://schemas.microsoft.com/office/drawing/2014/main" id="{E6D31A36-AD93-43C6-8FC9-2F28207BFA3A}"/>
            </a:ext>
          </a:extLst>
        </xdr:cNvPr>
        <xdr:cNvSpPr txBox="1"/>
      </xdr:nvSpPr>
      <xdr:spPr>
        <a:xfrm>
          <a:off x="2705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3" name="n_3mainValue【体育館・プール】&#10;有形固定資産減価償却率">
          <a:extLst>
            <a:ext uri="{FF2B5EF4-FFF2-40B4-BE49-F238E27FC236}">
              <a16:creationId xmlns:a16="http://schemas.microsoft.com/office/drawing/2014/main" id="{6F14BBED-01C7-471A-9ECD-8EC985D7E912}"/>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90187</xdr:rowOff>
    </xdr:from>
    <xdr:ext cx="405111" cy="259045"/>
    <xdr:sp macro="" textlink="">
      <xdr:nvSpPr>
        <xdr:cNvPr id="204" name="n_4mainValue【体育館・プール】&#10;有形固定資産減価償却率">
          <a:extLst>
            <a:ext uri="{FF2B5EF4-FFF2-40B4-BE49-F238E27FC236}">
              <a16:creationId xmlns:a16="http://schemas.microsoft.com/office/drawing/2014/main" id="{71FFC48C-FBAA-4409-8157-88863F5DB343}"/>
            </a:ext>
          </a:extLst>
        </xdr:cNvPr>
        <xdr:cNvSpPr txBox="1"/>
      </xdr:nvSpPr>
      <xdr:spPr>
        <a:xfrm>
          <a:off x="927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E64C7FA-D696-489C-B651-9C31217BAE3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86D1CC7-BD6F-4CA7-ACF8-271D2AB0DC1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5EDCCE5-D57A-4FE3-9793-954D40B3517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B8C3307-A198-46E8-BF98-43C250AACC4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787D799-41CC-4E2B-A33C-073B77A5DD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9A5B8FD-9A5D-4CE6-A980-72BF467674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07C6199-B004-47E8-BFA8-9730B728B8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25F3088-A0A6-456C-9EE2-39FF81C8D03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53B655D-318B-4834-9B46-8B7D6A76CB7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58235AE-5170-4A8B-B7EA-33A9403B08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2856602-2F70-4608-9E69-95902AC4439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E5D797B4-E477-4636-A2B5-B7CA39EBE06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1A9D5C0-95EF-41E6-BC52-3ED19DBC18E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E09D75F-FCF9-49E5-8BFC-18BEEEFD31E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B01F184-0C71-4CDE-874A-400161CB92E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AC5A528-2D97-497E-BDF6-DB9AF9C7BAC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5957EFD-55DB-4625-BC80-1D4CD363734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44200C6-3716-43FC-A9CD-CF20318E7D1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5B43167-C25A-4D1F-8331-E0CF1776EE8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487ED75-A0B7-4C11-A6E1-1A7A1535BBB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8257F86-73BE-4978-AB25-9CE7992F0D2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1FEA996-57A9-4585-AA97-A1060FF953B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27BEAFB-67BE-40F9-B539-85A2694D68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DBB12C11-C76D-42FC-8E17-7B2F0F075FA3}"/>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B69D311F-B955-40EC-8A3A-EE8B3890A3B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4E293B48-190E-4409-8948-AD1A7C622644}"/>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49C75CEF-8A65-4B0A-9A54-2D382B7917BD}"/>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EEF0B68F-5BF3-4618-B91B-252F73AA4563}"/>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7874D08E-C418-467A-98E0-1EFDC0948AC7}"/>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F7AD72CC-90F8-4389-A3A1-418245DB3B04}"/>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B78BA372-3687-4E74-8E66-43F99DEE3A8C}"/>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C1BF502-54EE-4686-A2D9-81C624167E1A}"/>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37" name="フローチャート: 判断 236">
          <a:extLst>
            <a:ext uri="{FF2B5EF4-FFF2-40B4-BE49-F238E27FC236}">
              <a16:creationId xmlns:a16="http://schemas.microsoft.com/office/drawing/2014/main" id="{C8A62EA3-BDFC-422E-B4D1-7F2C39FA8FCD}"/>
            </a:ext>
          </a:extLst>
        </xdr:cNvPr>
        <xdr:cNvSpPr/>
      </xdr:nvSpPr>
      <xdr:spPr>
        <a:xfrm>
          <a:off x="7810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57404</xdr:rowOff>
    </xdr:from>
    <xdr:to>
      <xdr:col>36</xdr:col>
      <xdr:colOff>165100</xdr:colOff>
      <xdr:row>63</xdr:row>
      <xdr:rowOff>159004</xdr:rowOff>
    </xdr:to>
    <xdr:sp macro="" textlink="">
      <xdr:nvSpPr>
        <xdr:cNvPr id="238" name="フローチャート: 判断 237">
          <a:extLst>
            <a:ext uri="{FF2B5EF4-FFF2-40B4-BE49-F238E27FC236}">
              <a16:creationId xmlns:a16="http://schemas.microsoft.com/office/drawing/2014/main" id="{B042C6A3-3948-48BC-9BE9-FEAB69F8FF74}"/>
            </a:ext>
          </a:extLst>
        </xdr:cNvPr>
        <xdr:cNvSpPr/>
      </xdr:nvSpPr>
      <xdr:spPr>
        <a:xfrm>
          <a:off x="6921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3C70F47-CD91-4FE1-B044-28779C3909F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61F294C-3259-464A-86B6-5109185214E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29C32BA-210A-444D-8A39-03A98335F0D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BA24320-B5C7-4170-A392-FA8B36B4AA9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0C79B8C-BB5F-4B38-BA2A-7CE29BE0477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53975</xdr:rowOff>
    </xdr:from>
    <xdr:to>
      <xdr:col>55</xdr:col>
      <xdr:colOff>50800</xdr:colOff>
      <xdr:row>63</xdr:row>
      <xdr:rowOff>155575</xdr:rowOff>
    </xdr:to>
    <xdr:sp macro="" textlink="">
      <xdr:nvSpPr>
        <xdr:cNvPr id="244" name="楕円 243">
          <a:extLst>
            <a:ext uri="{FF2B5EF4-FFF2-40B4-BE49-F238E27FC236}">
              <a16:creationId xmlns:a16="http://schemas.microsoft.com/office/drawing/2014/main" id="{CA43BBAA-96D1-4A15-A294-322440DBA25A}"/>
            </a:ext>
          </a:extLst>
        </xdr:cNvPr>
        <xdr:cNvSpPr/>
      </xdr:nvSpPr>
      <xdr:spPr>
        <a:xfrm>
          <a:off x="10426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32402</xdr:rowOff>
    </xdr:from>
    <xdr:ext cx="469744" cy="259045"/>
    <xdr:sp macro="" textlink="">
      <xdr:nvSpPr>
        <xdr:cNvPr id="245" name="【体育館・プール】&#10;一人当たり面積該当値テキスト">
          <a:extLst>
            <a:ext uri="{FF2B5EF4-FFF2-40B4-BE49-F238E27FC236}">
              <a16:creationId xmlns:a16="http://schemas.microsoft.com/office/drawing/2014/main" id="{1CE468CF-ACF2-48A0-B715-B45AFE3AA6AA}"/>
            </a:ext>
          </a:extLst>
        </xdr:cNvPr>
        <xdr:cNvSpPr txBox="1"/>
      </xdr:nvSpPr>
      <xdr:spPr>
        <a:xfrm>
          <a:off x="10515600"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57023</xdr:rowOff>
    </xdr:from>
    <xdr:to>
      <xdr:col>50</xdr:col>
      <xdr:colOff>165100</xdr:colOff>
      <xdr:row>63</xdr:row>
      <xdr:rowOff>158623</xdr:rowOff>
    </xdr:to>
    <xdr:sp macro="" textlink="">
      <xdr:nvSpPr>
        <xdr:cNvPr id="246" name="楕円 245">
          <a:extLst>
            <a:ext uri="{FF2B5EF4-FFF2-40B4-BE49-F238E27FC236}">
              <a16:creationId xmlns:a16="http://schemas.microsoft.com/office/drawing/2014/main" id="{B99E1D32-F2E9-48A3-A9EA-DB0A2E36AA12}"/>
            </a:ext>
          </a:extLst>
        </xdr:cNvPr>
        <xdr:cNvSpPr/>
      </xdr:nvSpPr>
      <xdr:spPr>
        <a:xfrm>
          <a:off x="9588500" y="108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104775</xdr:rowOff>
    </xdr:from>
    <xdr:to>
      <xdr:col>55</xdr:col>
      <xdr:colOff>0</xdr:colOff>
      <xdr:row>63</xdr:row>
      <xdr:rowOff>107823</xdr:rowOff>
    </xdr:to>
    <xdr:cxnSp macro="">
      <xdr:nvCxnSpPr>
        <xdr:cNvPr id="247" name="直線コネクタ 246">
          <a:extLst>
            <a:ext uri="{FF2B5EF4-FFF2-40B4-BE49-F238E27FC236}">
              <a16:creationId xmlns:a16="http://schemas.microsoft.com/office/drawing/2014/main" id="{AAD12C74-6B97-4857-B7CB-6956E090EA37}"/>
            </a:ext>
          </a:extLst>
        </xdr:cNvPr>
        <xdr:cNvCxnSpPr/>
      </xdr:nvCxnSpPr>
      <xdr:spPr>
        <a:xfrm flipV="1">
          <a:off x="9639300" y="1090612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58928</xdr:rowOff>
    </xdr:from>
    <xdr:to>
      <xdr:col>46</xdr:col>
      <xdr:colOff>38100</xdr:colOff>
      <xdr:row>63</xdr:row>
      <xdr:rowOff>160528</xdr:rowOff>
    </xdr:to>
    <xdr:sp macro="" textlink="">
      <xdr:nvSpPr>
        <xdr:cNvPr id="248" name="楕円 247">
          <a:extLst>
            <a:ext uri="{FF2B5EF4-FFF2-40B4-BE49-F238E27FC236}">
              <a16:creationId xmlns:a16="http://schemas.microsoft.com/office/drawing/2014/main" id="{D8EB38CB-F587-4CE8-8F16-F4363AA07EC8}"/>
            </a:ext>
          </a:extLst>
        </xdr:cNvPr>
        <xdr:cNvSpPr/>
      </xdr:nvSpPr>
      <xdr:spPr>
        <a:xfrm>
          <a:off x="86995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107823</xdr:rowOff>
    </xdr:from>
    <xdr:to>
      <xdr:col>50</xdr:col>
      <xdr:colOff>114300</xdr:colOff>
      <xdr:row>63</xdr:row>
      <xdr:rowOff>109728</xdr:rowOff>
    </xdr:to>
    <xdr:cxnSp macro="">
      <xdr:nvCxnSpPr>
        <xdr:cNvPr id="249" name="直線コネクタ 248">
          <a:extLst>
            <a:ext uri="{FF2B5EF4-FFF2-40B4-BE49-F238E27FC236}">
              <a16:creationId xmlns:a16="http://schemas.microsoft.com/office/drawing/2014/main" id="{93F83356-9136-4B9F-A862-90473A2CAF96}"/>
            </a:ext>
          </a:extLst>
        </xdr:cNvPr>
        <xdr:cNvCxnSpPr/>
      </xdr:nvCxnSpPr>
      <xdr:spPr>
        <a:xfrm flipV="1">
          <a:off x="8750300" y="1090917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61595</xdr:rowOff>
    </xdr:from>
    <xdr:to>
      <xdr:col>41</xdr:col>
      <xdr:colOff>101600</xdr:colOff>
      <xdr:row>63</xdr:row>
      <xdr:rowOff>163195</xdr:rowOff>
    </xdr:to>
    <xdr:sp macro="" textlink="">
      <xdr:nvSpPr>
        <xdr:cNvPr id="250" name="楕円 249">
          <a:extLst>
            <a:ext uri="{FF2B5EF4-FFF2-40B4-BE49-F238E27FC236}">
              <a16:creationId xmlns:a16="http://schemas.microsoft.com/office/drawing/2014/main" id="{1F3F9D7C-C3FE-4737-BF7D-B7AD27A71D14}"/>
            </a:ext>
          </a:extLst>
        </xdr:cNvPr>
        <xdr:cNvSpPr/>
      </xdr:nvSpPr>
      <xdr:spPr>
        <a:xfrm>
          <a:off x="7810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109728</xdr:rowOff>
    </xdr:from>
    <xdr:to>
      <xdr:col>45</xdr:col>
      <xdr:colOff>177800</xdr:colOff>
      <xdr:row>63</xdr:row>
      <xdr:rowOff>112395</xdr:rowOff>
    </xdr:to>
    <xdr:cxnSp macro="">
      <xdr:nvCxnSpPr>
        <xdr:cNvPr id="251" name="直線コネクタ 250">
          <a:extLst>
            <a:ext uri="{FF2B5EF4-FFF2-40B4-BE49-F238E27FC236}">
              <a16:creationId xmlns:a16="http://schemas.microsoft.com/office/drawing/2014/main" id="{30219CEA-F910-4514-AFBA-1B8AAD947F8E}"/>
            </a:ext>
          </a:extLst>
        </xdr:cNvPr>
        <xdr:cNvCxnSpPr/>
      </xdr:nvCxnSpPr>
      <xdr:spPr>
        <a:xfrm flipV="1">
          <a:off x="7861300" y="1091107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69977</xdr:rowOff>
    </xdr:from>
    <xdr:to>
      <xdr:col>36</xdr:col>
      <xdr:colOff>165100</xdr:colOff>
      <xdr:row>64</xdr:row>
      <xdr:rowOff>127</xdr:rowOff>
    </xdr:to>
    <xdr:sp macro="" textlink="">
      <xdr:nvSpPr>
        <xdr:cNvPr id="252" name="楕円 251">
          <a:extLst>
            <a:ext uri="{FF2B5EF4-FFF2-40B4-BE49-F238E27FC236}">
              <a16:creationId xmlns:a16="http://schemas.microsoft.com/office/drawing/2014/main" id="{86591A41-D0B8-4A6F-BFAC-077FB54D5C9C}"/>
            </a:ext>
          </a:extLst>
        </xdr:cNvPr>
        <xdr:cNvSpPr/>
      </xdr:nvSpPr>
      <xdr:spPr>
        <a:xfrm>
          <a:off x="6921500" y="1087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112395</xdr:rowOff>
    </xdr:from>
    <xdr:to>
      <xdr:col>41</xdr:col>
      <xdr:colOff>50800</xdr:colOff>
      <xdr:row>63</xdr:row>
      <xdr:rowOff>120777</xdr:rowOff>
    </xdr:to>
    <xdr:cxnSp macro="">
      <xdr:nvCxnSpPr>
        <xdr:cNvPr id="253" name="直線コネクタ 252">
          <a:extLst>
            <a:ext uri="{FF2B5EF4-FFF2-40B4-BE49-F238E27FC236}">
              <a16:creationId xmlns:a16="http://schemas.microsoft.com/office/drawing/2014/main" id="{5EF25B76-02D0-4EB2-AD3F-C5C76FEE6CD5}"/>
            </a:ext>
          </a:extLst>
        </xdr:cNvPr>
        <xdr:cNvCxnSpPr/>
      </xdr:nvCxnSpPr>
      <xdr:spPr>
        <a:xfrm flipV="1">
          <a:off x="6972300" y="10913745"/>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3DAD3617-AC20-4BAF-8281-302BEBADB901}"/>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9EA0ABD7-9771-465B-A641-33A5E13066F8}"/>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154322</xdr:rowOff>
    </xdr:from>
    <xdr:ext cx="469744" cy="259045"/>
    <xdr:sp macro="" textlink="">
      <xdr:nvSpPr>
        <xdr:cNvPr id="256" name="n_3aveValue【体育館・プール】&#10;一人当たり面積">
          <a:extLst>
            <a:ext uri="{FF2B5EF4-FFF2-40B4-BE49-F238E27FC236}">
              <a16:creationId xmlns:a16="http://schemas.microsoft.com/office/drawing/2014/main" id="{F9FC16A8-A234-41BE-BEB0-76C154471E7A}"/>
            </a:ext>
          </a:extLst>
        </xdr:cNvPr>
        <xdr:cNvSpPr txBox="1"/>
      </xdr:nvSpPr>
      <xdr:spPr>
        <a:xfrm>
          <a:off x="7626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4081</xdr:rowOff>
    </xdr:from>
    <xdr:ext cx="469744" cy="259045"/>
    <xdr:sp macro="" textlink="">
      <xdr:nvSpPr>
        <xdr:cNvPr id="257" name="n_4aveValue【体育館・プール】&#10;一人当たり面積">
          <a:extLst>
            <a:ext uri="{FF2B5EF4-FFF2-40B4-BE49-F238E27FC236}">
              <a16:creationId xmlns:a16="http://schemas.microsoft.com/office/drawing/2014/main" id="{3AFDDAE9-B67A-4777-AFE5-2C0D5047F923}"/>
            </a:ext>
          </a:extLst>
        </xdr:cNvPr>
        <xdr:cNvSpPr txBox="1"/>
      </xdr:nvSpPr>
      <xdr:spPr>
        <a:xfrm>
          <a:off x="6737427" y="106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149750</xdr:rowOff>
    </xdr:from>
    <xdr:ext cx="469744" cy="259045"/>
    <xdr:sp macro="" textlink="">
      <xdr:nvSpPr>
        <xdr:cNvPr id="258" name="n_1mainValue【体育館・プール】&#10;一人当たり面積">
          <a:extLst>
            <a:ext uri="{FF2B5EF4-FFF2-40B4-BE49-F238E27FC236}">
              <a16:creationId xmlns:a16="http://schemas.microsoft.com/office/drawing/2014/main" id="{31A204D0-744D-4C84-A3BA-58A5F372297E}"/>
            </a:ext>
          </a:extLst>
        </xdr:cNvPr>
        <xdr:cNvSpPr txBox="1"/>
      </xdr:nvSpPr>
      <xdr:spPr>
        <a:xfrm>
          <a:off x="9391727" y="1095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151655</xdr:rowOff>
    </xdr:from>
    <xdr:ext cx="469744" cy="259045"/>
    <xdr:sp macro="" textlink="">
      <xdr:nvSpPr>
        <xdr:cNvPr id="259" name="n_2mainValue【体育館・プール】&#10;一人当たり面積">
          <a:extLst>
            <a:ext uri="{FF2B5EF4-FFF2-40B4-BE49-F238E27FC236}">
              <a16:creationId xmlns:a16="http://schemas.microsoft.com/office/drawing/2014/main" id="{58D70301-F7B4-4701-8F69-A7ABD689290F}"/>
            </a:ext>
          </a:extLst>
        </xdr:cNvPr>
        <xdr:cNvSpPr txBox="1"/>
      </xdr:nvSpPr>
      <xdr:spPr>
        <a:xfrm>
          <a:off x="8515427" y="1095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8272</xdr:rowOff>
    </xdr:from>
    <xdr:ext cx="469744" cy="259045"/>
    <xdr:sp macro="" textlink="">
      <xdr:nvSpPr>
        <xdr:cNvPr id="260" name="n_3mainValue【体育館・プール】&#10;一人当たり面積">
          <a:extLst>
            <a:ext uri="{FF2B5EF4-FFF2-40B4-BE49-F238E27FC236}">
              <a16:creationId xmlns:a16="http://schemas.microsoft.com/office/drawing/2014/main" id="{45D61C17-604B-4CE6-BA41-2CEBD4483E32}"/>
            </a:ext>
          </a:extLst>
        </xdr:cNvPr>
        <xdr:cNvSpPr txBox="1"/>
      </xdr:nvSpPr>
      <xdr:spPr>
        <a:xfrm>
          <a:off x="7626427"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162704</xdr:rowOff>
    </xdr:from>
    <xdr:ext cx="469744" cy="259045"/>
    <xdr:sp macro="" textlink="">
      <xdr:nvSpPr>
        <xdr:cNvPr id="261" name="n_4mainValue【体育館・プール】&#10;一人当たり面積">
          <a:extLst>
            <a:ext uri="{FF2B5EF4-FFF2-40B4-BE49-F238E27FC236}">
              <a16:creationId xmlns:a16="http://schemas.microsoft.com/office/drawing/2014/main" id="{06F0FB9A-33BD-400E-A135-11BE47AA1569}"/>
            </a:ext>
          </a:extLst>
        </xdr:cNvPr>
        <xdr:cNvSpPr txBox="1"/>
      </xdr:nvSpPr>
      <xdr:spPr>
        <a:xfrm>
          <a:off x="6737427" y="1096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8D98BBF-5DD1-4375-8B5F-0DE8B581BA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A16D7E3-7BFF-4152-9E6C-C1C2742D578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FE725AA-376A-4E3B-A5B5-2DF4C61548B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938C0B2-63F0-40F9-9D59-5D30A26F72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B2DFAC9-6F76-4B6C-BE6A-9E7182E5CE8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269DA81-4544-43FE-9046-B4A42059EA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37E2A31-C302-461E-908B-C6889F1D0EE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C6A23A6-2880-4146-8B36-9C603C5F56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CCCC120-201C-44E2-8CA4-9783FFB31B7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003EBD5-B961-4D1D-8D72-4A5AD1AAA30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7152118-C17B-4C16-BD61-0CD2ED24B93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8D31B32F-6980-4407-AE27-278265B298E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22874F8-38D5-41B5-A004-31E68DDB943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1CF0EE8-FF50-4BED-8D0D-F4F206B23BC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E51D803F-39AA-456C-AD4C-C533AA5DEAD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BD7B51B-3EDC-446F-911E-0A870DFA946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E557D4B-7C9F-4CA2-95F7-C2155D8DDAD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20F5ADA-1501-4F34-94AA-9D4D80EEDC3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BC0CBEEE-6B57-4AF7-8A77-BA1F083BE63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CFD68A4-CB05-43EE-96EE-76894075BAB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1457184-6972-4350-99B1-C34044136E4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52BA110D-A32F-4FB0-BA13-E00ABF54286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A6C70DF9-C784-4DF9-AB3A-6518A5F50DC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5651A16-C50C-411B-86CC-9FFFD3012BC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FD56749A-F1EE-4609-9BF3-B8F0360E7A96}"/>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424CC075-48D4-4185-ADE4-1FA7C1334FD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26653DD-FA70-4326-A85C-5CA0CEB6339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BA3B088-9F30-4193-9BC1-ECA0E00993ED}"/>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A6F8E83C-2E88-4208-B7A5-AF156A1F25A4}"/>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578FBE7-AB73-4F94-8F53-433B0D8B83DF}"/>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C685FFDA-A216-4ADD-8B63-E8065263D903}"/>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86324CEC-448E-4EDE-AACA-73D43A3FFBC3}"/>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4F461135-FEA1-4128-A257-BE327CC0E168}"/>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80645</xdr:rowOff>
    </xdr:from>
    <xdr:to>
      <xdr:col>10</xdr:col>
      <xdr:colOff>165100</xdr:colOff>
      <xdr:row>83</xdr:row>
      <xdr:rowOff>10795</xdr:rowOff>
    </xdr:to>
    <xdr:sp macro="" textlink="">
      <xdr:nvSpPr>
        <xdr:cNvPr id="295" name="フローチャート: 判断 294">
          <a:extLst>
            <a:ext uri="{FF2B5EF4-FFF2-40B4-BE49-F238E27FC236}">
              <a16:creationId xmlns:a16="http://schemas.microsoft.com/office/drawing/2014/main" id="{93785332-DF30-4B2E-9FB2-190C2D0D3B12}"/>
            </a:ext>
          </a:extLst>
        </xdr:cNvPr>
        <xdr:cNvSpPr/>
      </xdr:nvSpPr>
      <xdr:spPr>
        <a:xfrm>
          <a:off x="1968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69214</xdr:rowOff>
    </xdr:from>
    <xdr:to>
      <xdr:col>6</xdr:col>
      <xdr:colOff>38100</xdr:colOff>
      <xdr:row>82</xdr:row>
      <xdr:rowOff>170814</xdr:rowOff>
    </xdr:to>
    <xdr:sp macro="" textlink="">
      <xdr:nvSpPr>
        <xdr:cNvPr id="296" name="フローチャート: 判断 295">
          <a:extLst>
            <a:ext uri="{FF2B5EF4-FFF2-40B4-BE49-F238E27FC236}">
              <a16:creationId xmlns:a16="http://schemas.microsoft.com/office/drawing/2014/main" id="{96AF8E13-AD91-495A-B5D9-478D55C69F93}"/>
            </a:ext>
          </a:extLst>
        </xdr:cNvPr>
        <xdr:cNvSpPr/>
      </xdr:nvSpPr>
      <xdr:spPr>
        <a:xfrm>
          <a:off x="1079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A8C2435-3704-4600-BE38-5F4CBA1DA8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64F54AF-0DFF-43EC-84BE-528B04B028C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57167EF-3340-4DB5-BE4A-3CF92A778A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112EDA6-F0A3-41A0-9CAB-E8D6B41119A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F90691B-72C3-40DE-B4BC-26B8E6AEC8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128270</xdr:rowOff>
    </xdr:from>
    <xdr:to>
      <xdr:col>24</xdr:col>
      <xdr:colOff>114300</xdr:colOff>
      <xdr:row>81</xdr:row>
      <xdr:rowOff>58420</xdr:rowOff>
    </xdr:to>
    <xdr:sp macro="" textlink="">
      <xdr:nvSpPr>
        <xdr:cNvPr id="302" name="楕円 301">
          <a:extLst>
            <a:ext uri="{FF2B5EF4-FFF2-40B4-BE49-F238E27FC236}">
              <a16:creationId xmlns:a16="http://schemas.microsoft.com/office/drawing/2014/main" id="{C15B1243-C641-49B9-B562-DB73636FBFBC}"/>
            </a:ext>
          </a:extLst>
        </xdr:cNvPr>
        <xdr:cNvSpPr/>
      </xdr:nvSpPr>
      <xdr:spPr>
        <a:xfrm>
          <a:off x="45847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151147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66FFBE0-5C5D-45E2-91FA-03AFC259B14F}"/>
            </a:ext>
          </a:extLst>
        </xdr:cNvPr>
        <xdr:cNvSpPr txBox="1"/>
      </xdr:nvSpPr>
      <xdr:spPr>
        <a:xfrm>
          <a:off x="4673600"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114936</xdr:rowOff>
    </xdr:from>
    <xdr:to>
      <xdr:col>20</xdr:col>
      <xdr:colOff>38100</xdr:colOff>
      <xdr:row>81</xdr:row>
      <xdr:rowOff>45086</xdr:rowOff>
    </xdr:to>
    <xdr:sp macro="" textlink="">
      <xdr:nvSpPr>
        <xdr:cNvPr id="304" name="楕円 303">
          <a:extLst>
            <a:ext uri="{FF2B5EF4-FFF2-40B4-BE49-F238E27FC236}">
              <a16:creationId xmlns:a16="http://schemas.microsoft.com/office/drawing/2014/main" id="{A1F5708A-4599-414C-AD6F-39D7743A4768}"/>
            </a:ext>
          </a:extLst>
        </xdr:cNvPr>
        <xdr:cNvSpPr/>
      </xdr:nvSpPr>
      <xdr:spPr>
        <a:xfrm>
          <a:off x="3746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165736</xdr:rowOff>
    </xdr:from>
    <xdr:to>
      <xdr:col>24</xdr:col>
      <xdr:colOff>63500</xdr:colOff>
      <xdr:row>81</xdr:row>
      <xdr:rowOff>7620</xdr:rowOff>
    </xdr:to>
    <xdr:cxnSp macro="">
      <xdr:nvCxnSpPr>
        <xdr:cNvPr id="305" name="直線コネクタ 304">
          <a:extLst>
            <a:ext uri="{FF2B5EF4-FFF2-40B4-BE49-F238E27FC236}">
              <a16:creationId xmlns:a16="http://schemas.microsoft.com/office/drawing/2014/main" id="{DEC2E01E-6C67-4463-9566-31A83331025B}"/>
            </a:ext>
          </a:extLst>
        </xdr:cNvPr>
        <xdr:cNvCxnSpPr/>
      </xdr:nvCxnSpPr>
      <xdr:spPr>
        <a:xfrm>
          <a:off x="3797300" y="1388173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73025</xdr:rowOff>
    </xdr:from>
    <xdr:to>
      <xdr:col>15</xdr:col>
      <xdr:colOff>101600</xdr:colOff>
      <xdr:row>81</xdr:row>
      <xdr:rowOff>3175</xdr:rowOff>
    </xdr:to>
    <xdr:sp macro="" textlink="">
      <xdr:nvSpPr>
        <xdr:cNvPr id="306" name="楕円 305">
          <a:extLst>
            <a:ext uri="{FF2B5EF4-FFF2-40B4-BE49-F238E27FC236}">
              <a16:creationId xmlns:a16="http://schemas.microsoft.com/office/drawing/2014/main" id="{A4F91B19-7487-4FA8-ADBA-05178CD6F8A9}"/>
            </a:ext>
          </a:extLst>
        </xdr:cNvPr>
        <xdr:cNvSpPr/>
      </xdr:nvSpPr>
      <xdr:spPr>
        <a:xfrm>
          <a:off x="2857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123825</xdr:rowOff>
    </xdr:from>
    <xdr:to>
      <xdr:col>19</xdr:col>
      <xdr:colOff>177800</xdr:colOff>
      <xdr:row>80</xdr:row>
      <xdr:rowOff>165736</xdr:rowOff>
    </xdr:to>
    <xdr:cxnSp macro="">
      <xdr:nvCxnSpPr>
        <xdr:cNvPr id="307" name="直線コネクタ 306">
          <a:extLst>
            <a:ext uri="{FF2B5EF4-FFF2-40B4-BE49-F238E27FC236}">
              <a16:creationId xmlns:a16="http://schemas.microsoft.com/office/drawing/2014/main" id="{141AB595-BA7F-4581-8209-B9BBEC3B2072}"/>
            </a:ext>
          </a:extLst>
        </xdr:cNvPr>
        <xdr:cNvCxnSpPr/>
      </xdr:nvCxnSpPr>
      <xdr:spPr>
        <a:xfrm>
          <a:off x="2908300" y="138398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33020</xdr:rowOff>
    </xdr:from>
    <xdr:to>
      <xdr:col>10</xdr:col>
      <xdr:colOff>165100</xdr:colOff>
      <xdr:row>80</xdr:row>
      <xdr:rowOff>134620</xdr:rowOff>
    </xdr:to>
    <xdr:sp macro="" textlink="">
      <xdr:nvSpPr>
        <xdr:cNvPr id="308" name="楕円 307">
          <a:extLst>
            <a:ext uri="{FF2B5EF4-FFF2-40B4-BE49-F238E27FC236}">
              <a16:creationId xmlns:a16="http://schemas.microsoft.com/office/drawing/2014/main" id="{CD77474B-74A5-4F97-9D7C-54FE3290ED9A}"/>
            </a:ext>
          </a:extLst>
        </xdr:cNvPr>
        <xdr:cNvSpPr/>
      </xdr:nvSpPr>
      <xdr:spPr>
        <a:xfrm>
          <a:off x="196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83820</xdr:rowOff>
    </xdr:from>
    <xdr:to>
      <xdr:col>15</xdr:col>
      <xdr:colOff>50800</xdr:colOff>
      <xdr:row>80</xdr:row>
      <xdr:rowOff>123825</xdr:rowOff>
    </xdr:to>
    <xdr:cxnSp macro="">
      <xdr:nvCxnSpPr>
        <xdr:cNvPr id="309" name="直線コネクタ 308">
          <a:extLst>
            <a:ext uri="{FF2B5EF4-FFF2-40B4-BE49-F238E27FC236}">
              <a16:creationId xmlns:a16="http://schemas.microsoft.com/office/drawing/2014/main" id="{961E2288-8860-4B67-9BDC-E06BAFB89424}"/>
            </a:ext>
          </a:extLst>
        </xdr:cNvPr>
        <xdr:cNvCxnSpPr/>
      </xdr:nvCxnSpPr>
      <xdr:spPr>
        <a:xfrm>
          <a:off x="2019300" y="137998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52070</xdr:rowOff>
    </xdr:from>
    <xdr:to>
      <xdr:col>6</xdr:col>
      <xdr:colOff>38100</xdr:colOff>
      <xdr:row>84</xdr:row>
      <xdr:rowOff>153670</xdr:rowOff>
    </xdr:to>
    <xdr:sp macro="" textlink="">
      <xdr:nvSpPr>
        <xdr:cNvPr id="310" name="楕円 309">
          <a:extLst>
            <a:ext uri="{FF2B5EF4-FFF2-40B4-BE49-F238E27FC236}">
              <a16:creationId xmlns:a16="http://schemas.microsoft.com/office/drawing/2014/main" id="{1AA2FF12-3A54-468B-A0BC-67ABA76D3379}"/>
            </a:ext>
          </a:extLst>
        </xdr:cNvPr>
        <xdr:cNvSpPr/>
      </xdr:nvSpPr>
      <xdr:spPr>
        <a:xfrm>
          <a:off x="1079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83820</xdr:rowOff>
    </xdr:from>
    <xdr:to>
      <xdr:col>10</xdr:col>
      <xdr:colOff>114300</xdr:colOff>
      <xdr:row>84</xdr:row>
      <xdr:rowOff>102870</xdr:rowOff>
    </xdr:to>
    <xdr:cxnSp macro="">
      <xdr:nvCxnSpPr>
        <xdr:cNvPr id="311" name="直線コネクタ 310">
          <a:extLst>
            <a:ext uri="{FF2B5EF4-FFF2-40B4-BE49-F238E27FC236}">
              <a16:creationId xmlns:a16="http://schemas.microsoft.com/office/drawing/2014/main" id="{7B1F3B8B-F596-47C0-856E-E91BFAC1BDA8}"/>
            </a:ext>
          </a:extLst>
        </xdr:cNvPr>
        <xdr:cNvCxnSpPr/>
      </xdr:nvCxnSpPr>
      <xdr:spPr>
        <a:xfrm flipV="1">
          <a:off x="1130300" y="13799820"/>
          <a:ext cx="889000" cy="70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043645EF-5090-44F8-A024-7874393BB4CA}"/>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5F188D10-4852-4034-BB6E-18B87BE411A9}"/>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1922</xdr:rowOff>
    </xdr:from>
    <xdr:ext cx="405111" cy="259045"/>
    <xdr:sp macro="" textlink="">
      <xdr:nvSpPr>
        <xdr:cNvPr id="314" name="n_3aveValue【福祉施設】&#10;有形固定資産減価償却率">
          <a:extLst>
            <a:ext uri="{FF2B5EF4-FFF2-40B4-BE49-F238E27FC236}">
              <a16:creationId xmlns:a16="http://schemas.microsoft.com/office/drawing/2014/main" id="{79F5DAD2-B498-452C-9F87-DF742F198FAE}"/>
            </a:ext>
          </a:extLst>
        </xdr:cNvPr>
        <xdr:cNvSpPr txBox="1"/>
      </xdr:nvSpPr>
      <xdr:spPr>
        <a:xfrm>
          <a:off x="1816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15891</xdr:rowOff>
    </xdr:from>
    <xdr:ext cx="405111" cy="259045"/>
    <xdr:sp macro="" textlink="">
      <xdr:nvSpPr>
        <xdr:cNvPr id="315" name="n_4aveValue【福祉施設】&#10;有形固定資産減価償却率">
          <a:extLst>
            <a:ext uri="{FF2B5EF4-FFF2-40B4-BE49-F238E27FC236}">
              <a16:creationId xmlns:a16="http://schemas.microsoft.com/office/drawing/2014/main" id="{63FD606E-006E-405A-83BE-672F54540E00}"/>
            </a:ext>
          </a:extLst>
        </xdr:cNvPr>
        <xdr:cNvSpPr txBox="1"/>
      </xdr:nvSpPr>
      <xdr:spPr>
        <a:xfrm>
          <a:off x="927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61613</xdr:rowOff>
    </xdr:from>
    <xdr:ext cx="405111" cy="259045"/>
    <xdr:sp macro="" textlink="">
      <xdr:nvSpPr>
        <xdr:cNvPr id="316" name="n_1mainValue【福祉施設】&#10;有形固定資産減価償却率">
          <a:extLst>
            <a:ext uri="{FF2B5EF4-FFF2-40B4-BE49-F238E27FC236}">
              <a16:creationId xmlns:a16="http://schemas.microsoft.com/office/drawing/2014/main" id="{F30CA793-0D95-4EC4-9875-D586FEA158C7}"/>
            </a:ext>
          </a:extLst>
        </xdr:cNvPr>
        <xdr:cNvSpPr txBox="1"/>
      </xdr:nvSpPr>
      <xdr:spPr>
        <a:xfrm>
          <a:off x="35820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19702</xdr:rowOff>
    </xdr:from>
    <xdr:ext cx="405111" cy="259045"/>
    <xdr:sp macro="" textlink="">
      <xdr:nvSpPr>
        <xdr:cNvPr id="317" name="n_2mainValue【福祉施設】&#10;有形固定資産減価償却率">
          <a:extLst>
            <a:ext uri="{FF2B5EF4-FFF2-40B4-BE49-F238E27FC236}">
              <a16:creationId xmlns:a16="http://schemas.microsoft.com/office/drawing/2014/main" id="{8EA76195-523C-4C39-913F-88FB74216FC5}"/>
            </a:ext>
          </a:extLst>
        </xdr:cNvPr>
        <xdr:cNvSpPr txBox="1"/>
      </xdr:nvSpPr>
      <xdr:spPr>
        <a:xfrm>
          <a:off x="2705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18" name="n_3mainValue【福祉施設】&#10;有形固定資産減価償却率">
          <a:extLst>
            <a:ext uri="{FF2B5EF4-FFF2-40B4-BE49-F238E27FC236}">
              <a16:creationId xmlns:a16="http://schemas.microsoft.com/office/drawing/2014/main" id="{B935D3F0-1619-4C19-9EDA-BF608E4775C0}"/>
            </a:ext>
          </a:extLst>
        </xdr:cNvPr>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144797</xdr:rowOff>
    </xdr:from>
    <xdr:ext cx="405111" cy="259045"/>
    <xdr:sp macro="" textlink="">
      <xdr:nvSpPr>
        <xdr:cNvPr id="319" name="n_4mainValue【福祉施設】&#10;有形固定資産減価償却率">
          <a:extLst>
            <a:ext uri="{FF2B5EF4-FFF2-40B4-BE49-F238E27FC236}">
              <a16:creationId xmlns:a16="http://schemas.microsoft.com/office/drawing/2014/main" id="{D3CC3D67-8ED9-4532-921C-9E9380FE5248}"/>
            </a:ext>
          </a:extLst>
        </xdr:cNvPr>
        <xdr:cNvSpPr txBox="1"/>
      </xdr:nvSpPr>
      <xdr:spPr>
        <a:xfrm>
          <a:off x="927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652FA3A-E45D-4BC8-A584-19A1DF27F07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AE0B635-26B3-4812-BF72-F0048030FDF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24E818CC-C5DD-40EC-9BFC-604EC36F57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BFE9347-D4EB-4B08-9277-3E4D708703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1AC3564-9A44-4ACE-B6DD-72760377DB3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65AB8E8-17F5-4A1B-902A-AA343E0179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EB87808-590C-490C-A6B4-1830C23BA54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C9E088A-DB3B-4F1F-BEB2-0A84597DB64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9C8F209-CDCF-4795-847C-F22A109D761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C9D091D-C711-4A50-A715-0033EB223C5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A8C62CAA-A5F2-48CE-A12B-3716DCAEF84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139DD41-6DDB-4115-AD2D-9F6631B2A5B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17AFB8EB-E9C2-4856-BC78-3EE8E0487CA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FCA62E3-B62B-4938-BF6B-17DA53F3CB8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C12ACF7-2407-4655-AE86-E0A93A7AE13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B8030EE2-7AD3-4DC9-848B-C94EA50D50B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21592ED-4FAD-4CC6-A02D-8E5311ABCA7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9873BDDB-7F3E-4A0B-8D42-34F86D517B3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5E3766A-713A-4815-8AF4-E433062F08E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513BD51-B106-4E2F-BAE1-45A60A25689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1EAC8B0-1267-419E-8423-5D76EB902D6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C0F21383-8B8C-4EDC-A166-2DB359F8FF58}"/>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BCF77190-C23B-4195-9A9C-FD5EDEE3A2E3}"/>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5145D86A-FFC7-4AD2-88F6-BDBCB84CF969}"/>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BE539413-461B-4309-A78E-350AEA37499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38FC337F-752D-48C4-8DFE-103BAAD1E15D}"/>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9F817598-7252-4391-8045-2AD7745F1223}"/>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5F490C2D-43C7-4AD7-9343-DF2DF91A60CB}"/>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74AFD861-E3AE-4DA8-92A4-56FF25D19ABB}"/>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AF2F969F-D7EA-418C-A57F-F4D026FC6C85}"/>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0" name="フローチャート: 判断 349">
          <a:extLst>
            <a:ext uri="{FF2B5EF4-FFF2-40B4-BE49-F238E27FC236}">
              <a16:creationId xmlns:a16="http://schemas.microsoft.com/office/drawing/2014/main" id="{4591A654-FBE9-4453-A254-BA98505783C6}"/>
            </a:ext>
          </a:extLst>
        </xdr:cNvPr>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1" name="フローチャート: 判断 350">
          <a:extLst>
            <a:ext uri="{FF2B5EF4-FFF2-40B4-BE49-F238E27FC236}">
              <a16:creationId xmlns:a16="http://schemas.microsoft.com/office/drawing/2014/main" id="{F655AA05-DEFA-46D5-A7B9-3D70C995820F}"/>
            </a:ext>
          </a:extLst>
        </xdr:cNvPr>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312EC3A-F825-49A3-A953-FB35B04F662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7064AD1-419E-42FE-8616-633EA3FD25A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157368A-9F21-49C2-877A-D6FA1D7F8DE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04636B0-B49A-48CE-9293-3551382764F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6C69127-35FF-4A7B-AD74-FE583930832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57" name="楕円 356">
          <a:extLst>
            <a:ext uri="{FF2B5EF4-FFF2-40B4-BE49-F238E27FC236}">
              <a16:creationId xmlns:a16="http://schemas.microsoft.com/office/drawing/2014/main" id="{95A9CCCC-2003-45AE-9CBD-D3BE610D21F0}"/>
            </a:ext>
          </a:extLst>
        </xdr:cNvPr>
        <xdr:cNvSpPr/>
      </xdr:nvSpPr>
      <xdr:spPr>
        <a:xfrm>
          <a:off x="104267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23892</xdr:rowOff>
    </xdr:from>
    <xdr:ext cx="469744" cy="259045"/>
    <xdr:sp macro="" textlink="">
      <xdr:nvSpPr>
        <xdr:cNvPr id="358" name="【福祉施設】&#10;一人当たり面積該当値テキスト">
          <a:extLst>
            <a:ext uri="{FF2B5EF4-FFF2-40B4-BE49-F238E27FC236}">
              <a16:creationId xmlns:a16="http://schemas.microsoft.com/office/drawing/2014/main" id="{2BF35D33-4195-4F8D-8C28-F670B5258A17}"/>
            </a:ext>
          </a:extLst>
        </xdr:cNvPr>
        <xdr:cNvSpPr txBox="1"/>
      </xdr:nvSpPr>
      <xdr:spPr>
        <a:xfrm>
          <a:off x="10515600" y="1408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163322</xdr:rowOff>
    </xdr:from>
    <xdr:to>
      <xdr:col>50</xdr:col>
      <xdr:colOff>165100</xdr:colOff>
      <xdr:row>83</xdr:row>
      <xdr:rowOff>93472</xdr:rowOff>
    </xdr:to>
    <xdr:sp macro="" textlink="">
      <xdr:nvSpPr>
        <xdr:cNvPr id="359" name="楕円 358">
          <a:extLst>
            <a:ext uri="{FF2B5EF4-FFF2-40B4-BE49-F238E27FC236}">
              <a16:creationId xmlns:a16="http://schemas.microsoft.com/office/drawing/2014/main" id="{FA49E46E-EA96-4361-A975-B68B068E60D6}"/>
            </a:ext>
          </a:extLst>
        </xdr:cNvPr>
        <xdr:cNvSpPr/>
      </xdr:nvSpPr>
      <xdr:spPr>
        <a:xfrm>
          <a:off x="9588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42672</xdr:rowOff>
    </xdr:from>
    <xdr:to>
      <xdr:col>55</xdr:col>
      <xdr:colOff>0</xdr:colOff>
      <xdr:row>83</xdr:row>
      <xdr:rowOff>51815</xdr:rowOff>
    </xdr:to>
    <xdr:cxnSp macro="">
      <xdr:nvCxnSpPr>
        <xdr:cNvPr id="360" name="直線コネクタ 359">
          <a:extLst>
            <a:ext uri="{FF2B5EF4-FFF2-40B4-BE49-F238E27FC236}">
              <a16:creationId xmlns:a16="http://schemas.microsoft.com/office/drawing/2014/main" id="{E3974861-95D4-4D4A-AF97-FF0C2E2CB204}"/>
            </a:ext>
          </a:extLst>
        </xdr:cNvPr>
        <xdr:cNvCxnSpPr/>
      </xdr:nvCxnSpPr>
      <xdr:spPr>
        <a:xfrm>
          <a:off x="9639300" y="1427302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170180</xdr:rowOff>
    </xdr:from>
    <xdr:to>
      <xdr:col>46</xdr:col>
      <xdr:colOff>38100</xdr:colOff>
      <xdr:row>83</xdr:row>
      <xdr:rowOff>100330</xdr:rowOff>
    </xdr:to>
    <xdr:sp macro="" textlink="">
      <xdr:nvSpPr>
        <xdr:cNvPr id="361" name="楕円 360">
          <a:extLst>
            <a:ext uri="{FF2B5EF4-FFF2-40B4-BE49-F238E27FC236}">
              <a16:creationId xmlns:a16="http://schemas.microsoft.com/office/drawing/2014/main" id="{7991D483-F92B-43D5-BDDB-2737B314FBB0}"/>
            </a:ext>
          </a:extLst>
        </xdr:cNvPr>
        <xdr:cNvSpPr/>
      </xdr:nvSpPr>
      <xdr:spPr>
        <a:xfrm>
          <a:off x="869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42672</xdr:rowOff>
    </xdr:from>
    <xdr:to>
      <xdr:col>50</xdr:col>
      <xdr:colOff>114300</xdr:colOff>
      <xdr:row>83</xdr:row>
      <xdr:rowOff>49530</xdr:rowOff>
    </xdr:to>
    <xdr:cxnSp macro="">
      <xdr:nvCxnSpPr>
        <xdr:cNvPr id="362" name="直線コネクタ 361">
          <a:extLst>
            <a:ext uri="{FF2B5EF4-FFF2-40B4-BE49-F238E27FC236}">
              <a16:creationId xmlns:a16="http://schemas.microsoft.com/office/drawing/2014/main" id="{1B95CC38-02CE-4C77-A087-3FC3B524BBBC}"/>
            </a:ext>
          </a:extLst>
        </xdr:cNvPr>
        <xdr:cNvCxnSpPr/>
      </xdr:nvCxnSpPr>
      <xdr:spPr>
        <a:xfrm flipV="1">
          <a:off x="8750300" y="142730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7874</xdr:rowOff>
    </xdr:from>
    <xdr:to>
      <xdr:col>41</xdr:col>
      <xdr:colOff>101600</xdr:colOff>
      <xdr:row>83</xdr:row>
      <xdr:rowOff>109474</xdr:rowOff>
    </xdr:to>
    <xdr:sp macro="" textlink="">
      <xdr:nvSpPr>
        <xdr:cNvPr id="363" name="楕円 362">
          <a:extLst>
            <a:ext uri="{FF2B5EF4-FFF2-40B4-BE49-F238E27FC236}">
              <a16:creationId xmlns:a16="http://schemas.microsoft.com/office/drawing/2014/main" id="{703C240B-CCC9-4291-B97B-41183FA26A9D}"/>
            </a:ext>
          </a:extLst>
        </xdr:cNvPr>
        <xdr:cNvSpPr/>
      </xdr:nvSpPr>
      <xdr:spPr>
        <a:xfrm>
          <a:off x="7810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49530</xdr:rowOff>
    </xdr:from>
    <xdr:to>
      <xdr:col>45</xdr:col>
      <xdr:colOff>177800</xdr:colOff>
      <xdr:row>83</xdr:row>
      <xdr:rowOff>58674</xdr:rowOff>
    </xdr:to>
    <xdr:cxnSp macro="">
      <xdr:nvCxnSpPr>
        <xdr:cNvPr id="364" name="直線コネクタ 363">
          <a:extLst>
            <a:ext uri="{FF2B5EF4-FFF2-40B4-BE49-F238E27FC236}">
              <a16:creationId xmlns:a16="http://schemas.microsoft.com/office/drawing/2014/main" id="{205230B3-2FF8-4E92-B960-20D98FABE001}"/>
            </a:ext>
          </a:extLst>
        </xdr:cNvPr>
        <xdr:cNvCxnSpPr/>
      </xdr:nvCxnSpPr>
      <xdr:spPr>
        <a:xfrm flipV="1">
          <a:off x="7861300" y="142798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106172</xdr:rowOff>
    </xdr:from>
    <xdr:to>
      <xdr:col>36</xdr:col>
      <xdr:colOff>165100</xdr:colOff>
      <xdr:row>84</xdr:row>
      <xdr:rowOff>36322</xdr:rowOff>
    </xdr:to>
    <xdr:sp macro="" textlink="">
      <xdr:nvSpPr>
        <xdr:cNvPr id="365" name="楕円 364">
          <a:extLst>
            <a:ext uri="{FF2B5EF4-FFF2-40B4-BE49-F238E27FC236}">
              <a16:creationId xmlns:a16="http://schemas.microsoft.com/office/drawing/2014/main" id="{FEF9372D-3584-4FF9-BDF9-3B987B5C812E}"/>
            </a:ext>
          </a:extLst>
        </xdr:cNvPr>
        <xdr:cNvSpPr/>
      </xdr:nvSpPr>
      <xdr:spPr>
        <a:xfrm>
          <a:off x="6921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58674</xdr:rowOff>
    </xdr:from>
    <xdr:to>
      <xdr:col>41</xdr:col>
      <xdr:colOff>50800</xdr:colOff>
      <xdr:row>83</xdr:row>
      <xdr:rowOff>156972</xdr:rowOff>
    </xdr:to>
    <xdr:cxnSp macro="">
      <xdr:nvCxnSpPr>
        <xdr:cNvPr id="366" name="直線コネクタ 365">
          <a:extLst>
            <a:ext uri="{FF2B5EF4-FFF2-40B4-BE49-F238E27FC236}">
              <a16:creationId xmlns:a16="http://schemas.microsoft.com/office/drawing/2014/main" id="{84194755-BBEC-43A9-80A0-BBAB352F0A14}"/>
            </a:ext>
          </a:extLst>
        </xdr:cNvPr>
        <xdr:cNvCxnSpPr/>
      </xdr:nvCxnSpPr>
      <xdr:spPr>
        <a:xfrm flipV="1">
          <a:off x="6972300" y="14289024"/>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869DD683-B630-48D2-8919-AA36A5BA0BC8}"/>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BAFDC6FE-8937-45A4-9E80-ECDF541A50A2}"/>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69" name="n_3aveValue【福祉施設】&#10;一人当たり面積">
          <a:extLst>
            <a:ext uri="{FF2B5EF4-FFF2-40B4-BE49-F238E27FC236}">
              <a16:creationId xmlns:a16="http://schemas.microsoft.com/office/drawing/2014/main" id="{60AFC928-45AE-45CA-82A8-4C697CF72B06}"/>
            </a:ext>
          </a:extLst>
        </xdr:cNvPr>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0" name="n_4aveValue【福祉施設】&#10;一人当たり面積">
          <a:extLst>
            <a:ext uri="{FF2B5EF4-FFF2-40B4-BE49-F238E27FC236}">
              <a16:creationId xmlns:a16="http://schemas.microsoft.com/office/drawing/2014/main" id="{1A345388-8B17-4C93-B3F2-70F603D25C1F}"/>
            </a:ext>
          </a:extLst>
        </xdr:cNvPr>
        <xdr:cNvSpPr txBox="1"/>
      </xdr:nvSpPr>
      <xdr:spPr>
        <a:xfrm>
          <a:off x="6737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109999</xdr:rowOff>
    </xdr:from>
    <xdr:ext cx="469744" cy="259045"/>
    <xdr:sp macro="" textlink="">
      <xdr:nvSpPr>
        <xdr:cNvPr id="371" name="n_1mainValue【福祉施設】&#10;一人当たり面積">
          <a:extLst>
            <a:ext uri="{FF2B5EF4-FFF2-40B4-BE49-F238E27FC236}">
              <a16:creationId xmlns:a16="http://schemas.microsoft.com/office/drawing/2014/main" id="{9E1262B3-05E9-4E35-9498-2BDB70861F2F}"/>
            </a:ext>
          </a:extLst>
        </xdr:cNvPr>
        <xdr:cNvSpPr txBox="1"/>
      </xdr:nvSpPr>
      <xdr:spPr>
        <a:xfrm>
          <a:off x="9391727" y="1399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116857</xdr:rowOff>
    </xdr:from>
    <xdr:ext cx="469744" cy="259045"/>
    <xdr:sp macro="" textlink="">
      <xdr:nvSpPr>
        <xdr:cNvPr id="372" name="n_2mainValue【福祉施設】&#10;一人当たり面積">
          <a:extLst>
            <a:ext uri="{FF2B5EF4-FFF2-40B4-BE49-F238E27FC236}">
              <a16:creationId xmlns:a16="http://schemas.microsoft.com/office/drawing/2014/main" id="{FCAB86B4-60AF-4A0B-B7B3-608BB80AB886}"/>
            </a:ext>
          </a:extLst>
        </xdr:cNvPr>
        <xdr:cNvSpPr txBox="1"/>
      </xdr:nvSpPr>
      <xdr:spPr>
        <a:xfrm>
          <a:off x="8515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126001</xdr:rowOff>
    </xdr:from>
    <xdr:ext cx="469744" cy="259045"/>
    <xdr:sp macro="" textlink="">
      <xdr:nvSpPr>
        <xdr:cNvPr id="373" name="n_3mainValue【福祉施設】&#10;一人当たり面積">
          <a:extLst>
            <a:ext uri="{FF2B5EF4-FFF2-40B4-BE49-F238E27FC236}">
              <a16:creationId xmlns:a16="http://schemas.microsoft.com/office/drawing/2014/main" id="{847199DE-3AB9-4F38-B2B0-24D8E32E48D7}"/>
            </a:ext>
          </a:extLst>
        </xdr:cNvPr>
        <xdr:cNvSpPr txBox="1"/>
      </xdr:nvSpPr>
      <xdr:spPr>
        <a:xfrm>
          <a:off x="7626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52849</xdr:rowOff>
    </xdr:from>
    <xdr:ext cx="469744" cy="259045"/>
    <xdr:sp macro="" textlink="">
      <xdr:nvSpPr>
        <xdr:cNvPr id="374" name="n_4mainValue【福祉施設】&#10;一人当たり面積">
          <a:extLst>
            <a:ext uri="{FF2B5EF4-FFF2-40B4-BE49-F238E27FC236}">
              <a16:creationId xmlns:a16="http://schemas.microsoft.com/office/drawing/2014/main" id="{A5E26549-7D22-4C0D-9DBA-589C1A0A8FB3}"/>
            </a:ext>
          </a:extLst>
        </xdr:cNvPr>
        <xdr:cNvSpPr txBox="1"/>
      </xdr:nvSpPr>
      <xdr:spPr>
        <a:xfrm>
          <a:off x="6737427" y="141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2BAE8C5A-B629-4F1E-9E10-795BF9A8971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C33370B-11AD-46BC-8533-1AB9DE7FAAD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A412C2F-08C7-4538-84F2-414E729C255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C605454-2913-43AF-889F-DE2DEAD4FF1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344ECA7-E169-4148-8C7D-9924FCAD667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77F481F-B668-4839-9E51-38BF1A383F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FC5913DA-A3CF-4868-AE18-9F981B68C55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D98FA3D-F1F5-4783-9383-AEDBBB32604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7FDE9C37-1916-406D-9C52-26DE2643D19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73EA6EA-A8FB-4E9C-855F-E0210AEBF41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5172FA8D-4286-46BE-A935-1EC62105BFE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35CC684B-CC58-4679-AE6A-A016E815368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9D33E395-ECF7-4A12-996A-108ADF2F148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7AFE0562-A11C-4B3F-8E0B-F0F2092883E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7D2FD17E-115E-4D3B-9481-62DC3D99E0C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BCC2263-5DD7-460D-B445-F70D80F9CB2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AD9AF168-9E47-4CE0-8E71-B1FEB5AAE04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C3D79596-D3EA-4E5A-BCA7-17F148B9144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87BA4B4B-2490-408C-9223-32B3CFA3E45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7F091153-A0D7-43EE-8349-D7C086E7082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AFDE849C-A493-4BC8-B632-447B8DCA0ED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949C1060-0922-4C66-A7A8-A7E0691E16E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7DADEA16-5A00-44D4-91C1-99163F4E359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4A05782C-F41E-45D8-8082-1F2CC3C3F15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552C2D9E-DB2B-4196-B810-3EF26C4EAAA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D7FAD8F5-E1D3-4544-9E69-D3E0DB784536}"/>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AB056E71-2004-4FE4-872C-2ECECCC651B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83FFCDC7-1245-4C2C-9B1F-1C9CE7D15BE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BED25FE3-A892-4FFC-BE84-7D2C93AA924A}"/>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D09E859A-F15A-456D-BB02-857DC2D353EB}"/>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98959C4B-5E6A-4256-B340-7B108DDE8509}"/>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1DF7DAA9-9A01-47F8-A421-9AABA3F96959}"/>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4B68E8F7-EBE7-42A1-8CFF-1D0CFF6C7775}"/>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95BDEA52-F7BF-49C5-A6F4-16967350E758}"/>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09" name="フローチャート: 判断 408">
          <a:extLst>
            <a:ext uri="{FF2B5EF4-FFF2-40B4-BE49-F238E27FC236}">
              <a16:creationId xmlns:a16="http://schemas.microsoft.com/office/drawing/2014/main" id="{A7EA24F8-D82B-482F-BB27-AEDEE5C90C65}"/>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0" name="フローチャート: 判断 409">
          <a:extLst>
            <a:ext uri="{FF2B5EF4-FFF2-40B4-BE49-F238E27FC236}">
              <a16:creationId xmlns:a16="http://schemas.microsoft.com/office/drawing/2014/main" id="{0BAB72C2-F75D-4277-B7B3-21269CBCB2A9}"/>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F859B3E-FB11-4EA2-93F5-DA5A7FB0C1A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FA759E5-05F5-4194-8A94-DF15A9536E2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F600FA9-A3E1-427B-95D3-6DF30A46220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0B26A54-C22B-4C09-B144-FF4A4B9C93F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FE16496-DC90-4AE6-AA0E-DA83348FB30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16" name="楕円 415">
          <a:extLst>
            <a:ext uri="{FF2B5EF4-FFF2-40B4-BE49-F238E27FC236}">
              <a16:creationId xmlns:a16="http://schemas.microsoft.com/office/drawing/2014/main" id="{5DFD4D21-0E25-41E5-8630-AF0B903DC7CA}"/>
            </a:ext>
          </a:extLst>
        </xdr:cNvPr>
        <xdr:cNvSpPr/>
      </xdr:nvSpPr>
      <xdr:spPr>
        <a:xfrm>
          <a:off x="4584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59707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31B6B290-71AE-4450-9C5F-DD46D3E58617}"/>
            </a:ext>
          </a:extLst>
        </xdr:cNvPr>
        <xdr:cNvSpPr txBox="1"/>
      </xdr:nvSpPr>
      <xdr:spPr>
        <a:xfrm>
          <a:off x="4673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4173</xdr:rowOff>
    </xdr:from>
    <xdr:to>
      <xdr:col>20</xdr:col>
      <xdr:colOff>38100</xdr:colOff>
      <xdr:row>104</xdr:row>
      <xdr:rowOff>105773</xdr:rowOff>
    </xdr:to>
    <xdr:sp macro="" textlink="">
      <xdr:nvSpPr>
        <xdr:cNvPr id="418" name="楕円 417">
          <a:extLst>
            <a:ext uri="{FF2B5EF4-FFF2-40B4-BE49-F238E27FC236}">
              <a16:creationId xmlns:a16="http://schemas.microsoft.com/office/drawing/2014/main" id="{34630EC2-E053-4383-9CA1-07666E9D0D4D}"/>
            </a:ext>
          </a:extLst>
        </xdr:cNvPr>
        <xdr:cNvSpPr/>
      </xdr:nvSpPr>
      <xdr:spPr>
        <a:xfrm>
          <a:off x="3746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54973</xdr:rowOff>
    </xdr:from>
    <xdr:to>
      <xdr:col>24</xdr:col>
      <xdr:colOff>63500</xdr:colOff>
      <xdr:row>104</xdr:row>
      <xdr:rowOff>87630</xdr:rowOff>
    </xdr:to>
    <xdr:cxnSp macro="">
      <xdr:nvCxnSpPr>
        <xdr:cNvPr id="419" name="直線コネクタ 418">
          <a:extLst>
            <a:ext uri="{FF2B5EF4-FFF2-40B4-BE49-F238E27FC236}">
              <a16:creationId xmlns:a16="http://schemas.microsoft.com/office/drawing/2014/main" id="{0909083A-2DB6-4B23-A5C3-7736C51F7E3E}"/>
            </a:ext>
          </a:extLst>
        </xdr:cNvPr>
        <xdr:cNvCxnSpPr/>
      </xdr:nvCxnSpPr>
      <xdr:spPr>
        <a:xfrm>
          <a:off x="3797300" y="178857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164193</xdr:rowOff>
    </xdr:from>
    <xdr:to>
      <xdr:col>15</xdr:col>
      <xdr:colOff>101600</xdr:colOff>
      <xdr:row>104</xdr:row>
      <xdr:rowOff>94343</xdr:rowOff>
    </xdr:to>
    <xdr:sp macro="" textlink="">
      <xdr:nvSpPr>
        <xdr:cNvPr id="420" name="楕円 419">
          <a:extLst>
            <a:ext uri="{FF2B5EF4-FFF2-40B4-BE49-F238E27FC236}">
              <a16:creationId xmlns:a16="http://schemas.microsoft.com/office/drawing/2014/main" id="{5D73CD46-4229-486F-9B1E-925F79398FDB}"/>
            </a:ext>
          </a:extLst>
        </xdr:cNvPr>
        <xdr:cNvSpPr/>
      </xdr:nvSpPr>
      <xdr:spPr>
        <a:xfrm>
          <a:off x="2857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43543</xdr:rowOff>
    </xdr:from>
    <xdr:to>
      <xdr:col>19</xdr:col>
      <xdr:colOff>177800</xdr:colOff>
      <xdr:row>104</xdr:row>
      <xdr:rowOff>54973</xdr:rowOff>
    </xdr:to>
    <xdr:cxnSp macro="">
      <xdr:nvCxnSpPr>
        <xdr:cNvPr id="421" name="直線コネクタ 420">
          <a:extLst>
            <a:ext uri="{FF2B5EF4-FFF2-40B4-BE49-F238E27FC236}">
              <a16:creationId xmlns:a16="http://schemas.microsoft.com/office/drawing/2014/main" id="{8C45662D-5D53-49AF-8AAC-73C1A0549ABB}"/>
            </a:ext>
          </a:extLst>
        </xdr:cNvPr>
        <xdr:cNvCxnSpPr/>
      </xdr:nvCxnSpPr>
      <xdr:spPr>
        <a:xfrm>
          <a:off x="2908300" y="178743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22" name="楕円 421">
          <a:extLst>
            <a:ext uri="{FF2B5EF4-FFF2-40B4-BE49-F238E27FC236}">
              <a16:creationId xmlns:a16="http://schemas.microsoft.com/office/drawing/2014/main" id="{2ED4F92E-A922-45E1-BB45-DA3109F241FD}"/>
            </a:ext>
          </a:extLst>
        </xdr:cNvPr>
        <xdr:cNvSpPr/>
      </xdr:nvSpPr>
      <xdr:spPr>
        <a:xfrm>
          <a:off x="1968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10886</xdr:rowOff>
    </xdr:from>
    <xdr:to>
      <xdr:col>15</xdr:col>
      <xdr:colOff>50800</xdr:colOff>
      <xdr:row>104</xdr:row>
      <xdr:rowOff>43543</xdr:rowOff>
    </xdr:to>
    <xdr:cxnSp macro="">
      <xdr:nvCxnSpPr>
        <xdr:cNvPr id="423" name="直線コネクタ 422">
          <a:extLst>
            <a:ext uri="{FF2B5EF4-FFF2-40B4-BE49-F238E27FC236}">
              <a16:creationId xmlns:a16="http://schemas.microsoft.com/office/drawing/2014/main" id="{2DE55E6B-5AD8-4BF0-A559-BABC88BD5A1A}"/>
            </a:ext>
          </a:extLst>
        </xdr:cNvPr>
        <xdr:cNvCxnSpPr/>
      </xdr:nvCxnSpPr>
      <xdr:spPr>
        <a:xfrm>
          <a:off x="2019300" y="1784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98879</xdr:rowOff>
    </xdr:from>
    <xdr:to>
      <xdr:col>6</xdr:col>
      <xdr:colOff>38100</xdr:colOff>
      <xdr:row>104</xdr:row>
      <xdr:rowOff>29029</xdr:rowOff>
    </xdr:to>
    <xdr:sp macro="" textlink="">
      <xdr:nvSpPr>
        <xdr:cNvPr id="424" name="楕円 423">
          <a:extLst>
            <a:ext uri="{FF2B5EF4-FFF2-40B4-BE49-F238E27FC236}">
              <a16:creationId xmlns:a16="http://schemas.microsoft.com/office/drawing/2014/main" id="{02333F7C-BC8B-4757-8B3E-7BC7D272FED2}"/>
            </a:ext>
          </a:extLst>
        </xdr:cNvPr>
        <xdr:cNvSpPr/>
      </xdr:nvSpPr>
      <xdr:spPr>
        <a:xfrm>
          <a:off x="1079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149679</xdr:rowOff>
    </xdr:from>
    <xdr:to>
      <xdr:col>10</xdr:col>
      <xdr:colOff>114300</xdr:colOff>
      <xdr:row>104</xdr:row>
      <xdr:rowOff>10886</xdr:rowOff>
    </xdr:to>
    <xdr:cxnSp macro="">
      <xdr:nvCxnSpPr>
        <xdr:cNvPr id="425" name="直線コネクタ 424">
          <a:extLst>
            <a:ext uri="{FF2B5EF4-FFF2-40B4-BE49-F238E27FC236}">
              <a16:creationId xmlns:a16="http://schemas.microsoft.com/office/drawing/2014/main" id="{7008381F-7883-4D8C-95CF-E8E5333F63FE}"/>
            </a:ext>
          </a:extLst>
        </xdr:cNvPr>
        <xdr:cNvCxnSpPr/>
      </xdr:nvCxnSpPr>
      <xdr:spPr>
        <a:xfrm>
          <a:off x="1130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86ADB882-2D1C-4FD0-8B9D-F02E2DDA2546}"/>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BF24C8C5-6675-47EF-978B-58B677CCB8D3}"/>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127925</xdr:rowOff>
    </xdr:from>
    <xdr:ext cx="405111" cy="259045"/>
    <xdr:sp macro="" textlink="">
      <xdr:nvSpPr>
        <xdr:cNvPr id="428" name="n_3aveValue【市民会館】&#10;有形固定資産減価償却率">
          <a:extLst>
            <a:ext uri="{FF2B5EF4-FFF2-40B4-BE49-F238E27FC236}">
              <a16:creationId xmlns:a16="http://schemas.microsoft.com/office/drawing/2014/main" id="{5FA0C01C-5894-48E9-8798-DA7313C45875}"/>
            </a:ext>
          </a:extLst>
        </xdr:cNvPr>
        <xdr:cNvSpPr txBox="1"/>
      </xdr:nvSpPr>
      <xdr:spPr>
        <a:xfrm>
          <a:off x="1816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108329</xdr:rowOff>
    </xdr:from>
    <xdr:ext cx="405111" cy="259045"/>
    <xdr:sp macro="" textlink="">
      <xdr:nvSpPr>
        <xdr:cNvPr id="429" name="n_4aveValue【市民会館】&#10;有形固定資産減価償却率">
          <a:extLst>
            <a:ext uri="{FF2B5EF4-FFF2-40B4-BE49-F238E27FC236}">
              <a16:creationId xmlns:a16="http://schemas.microsoft.com/office/drawing/2014/main" id="{2B531B9E-1A84-4091-8BA6-A9475B73D165}"/>
            </a:ext>
          </a:extLst>
        </xdr:cNvPr>
        <xdr:cNvSpPr txBox="1"/>
      </xdr:nvSpPr>
      <xdr:spPr>
        <a:xfrm>
          <a:off x="927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122300</xdr:rowOff>
    </xdr:from>
    <xdr:ext cx="405111" cy="259045"/>
    <xdr:sp macro="" textlink="">
      <xdr:nvSpPr>
        <xdr:cNvPr id="430" name="n_1mainValue【市民会館】&#10;有形固定資産減価償却率">
          <a:extLst>
            <a:ext uri="{FF2B5EF4-FFF2-40B4-BE49-F238E27FC236}">
              <a16:creationId xmlns:a16="http://schemas.microsoft.com/office/drawing/2014/main" id="{CBC33CCE-795C-4A31-B21B-B960B01B2AF3}"/>
            </a:ext>
          </a:extLst>
        </xdr:cNvPr>
        <xdr:cNvSpPr txBox="1"/>
      </xdr:nvSpPr>
      <xdr:spPr>
        <a:xfrm>
          <a:off x="3582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110870</xdr:rowOff>
    </xdr:from>
    <xdr:ext cx="405111" cy="259045"/>
    <xdr:sp macro="" textlink="">
      <xdr:nvSpPr>
        <xdr:cNvPr id="431" name="n_2mainValue【市民会館】&#10;有形固定資産減価償却率">
          <a:extLst>
            <a:ext uri="{FF2B5EF4-FFF2-40B4-BE49-F238E27FC236}">
              <a16:creationId xmlns:a16="http://schemas.microsoft.com/office/drawing/2014/main" id="{4B783A9C-D832-4BE6-8279-D44724A7D3E9}"/>
            </a:ext>
          </a:extLst>
        </xdr:cNvPr>
        <xdr:cNvSpPr txBox="1"/>
      </xdr:nvSpPr>
      <xdr:spPr>
        <a:xfrm>
          <a:off x="2705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432" name="n_3mainValue【市民会館】&#10;有形固定資産減価償却率">
          <a:extLst>
            <a:ext uri="{FF2B5EF4-FFF2-40B4-BE49-F238E27FC236}">
              <a16:creationId xmlns:a16="http://schemas.microsoft.com/office/drawing/2014/main" id="{ABD566A6-DB50-43EC-A75D-8D4976168F23}"/>
            </a:ext>
          </a:extLst>
        </xdr:cNvPr>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45556</xdr:rowOff>
    </xdr:from>
    <xdr:ext cx="405111" cy="259045"/>
    <xdr:sp macro="" textlink="">
      <xdr:nvSpPr>
        <xdr:cNvPr id="433" name="n_4mainValue【市民会館】&#10;有形固定資産減価償却率">
          <a:extLst>
            <a:ext uri="{FF2B5EF4-FFF2-40B4-BE49-F238E27FC236}">
              <a16:creationId xmlns:a16="http://schemas.microsoft.com/office/drawing/2014/main" id="{80379381-A6E4-4FC7-90BB-094F332521A5}"/>
            </a:ext>
          </a:extLst>
        </xdr:cNvPr>
        <xdr:cNvSpPr txBox="1"/>
      </xdr:nvSpPr>
      <xdr:spPr>
        <a:xfrm>
          <a:off x="927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1F6A940F-8B5A-4D27-9D05-29DF70940F4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10BA7350-D679-4077-8C43-6B21C64F453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8AEC83F3-4590-4778-B8C1-AF896868B16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34F00087-E95C-4DBC-A241-731BE0A14BD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902C1670-B242-42D0-99F9-44A6DC936A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E2322DF-CA38-4BD0-A5C3-1BE80DCF4F8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455E4EA-2926-4126-91AF-526D14494AA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193FFE81-8AF5-4129-84F6-711B7B16E06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3E9BE1D2-9030-436D-8F4B-C142A50B29A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F788560D-A4E1-4230-A404-DFB7567AB65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962C0100-2B5C-48F3-8F11-273F61072DF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906F5536-69A3-420C-82AA-06831CE0B68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1E525DC6-276D-4229-BA31-27D5755A635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891733E6-2ED4-4FC0-A357-8F78A122613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6BA7B039-ABC1-498B-A4F7-C23DE14B62B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CDA3B66D-A79D-4B11-ADD4-0B375EC71B1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4F2581A8-AF93-4DAC-9DDA-BBCCCEA4D9E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2510E0BE-D53B-442F-B64F-C68F594E48E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74AF7772-A8E8-47FE-A7D7-3A5EF1A6561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CEDBE40A-1DED-4924-9B69-DC013D99744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2B57844-B078-41CD-BFFF-2E515965DB6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193B4FD0-DFAA-4E0C-A857-B6377031DB8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58C5661-ED1E-43C3-BFA9-BCC8C4D91E2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100FA121-A887-4142-AD95-344EB7F62661}"/>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6DB4C6EF-A0D0-4E75-934A-1E2224C5F316}"/>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42026C2E-1176-4639-8DC3-80CC31E00BC4}"/>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70B16476-9A8C-429E-87A2-54BC418D07C2}"/>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33F36426-3D4D-45B9-BEBC-1CD2D4ED2B09}"/>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66A1BA7A-A27A-4D11-95ED-46DB3E1405F3}"/>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2464F3D9-4724-4043-A6FC-DFBF6487B078}"/>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9127D29E-CE1A-49FB-A38E-9A318178FD72}"/>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5799AF57-0B04-4E73-AE3D-2FF6FDB8751A}"/>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466" name="フローチャート: 判断 465">
          <a:extLst>
            <a:ext uri="{FF2B5EF4-FFF2-40B4-BE49-F238E27FC236}">
              <a16:creationId xmlns:a16="http://schemas.microsoft.com/office/drawing/2014/main" id="{FECDD971-C89C-4DD8-AB59-6DF0606A260E}"/>
            </a:ext>
          </a:extLst>
        </xdr:cNvPr>
        <xdr:cNvSpPr/>
      </xdr:nvSpPr>
      <xdr:spPr>
        <a:xfrm>
          <a:off x="7810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133986</xdr:rowOff>
    </xdr:from>
    <xdr:to>
      <xdr:col>36</xdr:col>
      <xdr:colOff>165100</xdr:colOff>
      <xdr:row>107</xdr:row>
      <xdr:rowOff>64136</xdr:rowOff>
    </xdr:to>
    <xdr:sp macro="" textlink="">
      <xdr:nvSpPr>
        <xdr:cNvPr id="467" name="フローチャート: 判断 466">
          <a:extLst>
            <a:ext uri="{FF2B5EF4-FFF2-40B4-BE49-F238E27FC236}">
              <a16:creationId xmlns:a16="http://schemas.microsoft.com/office/drawing/2014/main" id="{8376206C-E094-459E-87A8-2D4157AB07D9}"/>
            </a:ext>
          </a:extLst>
        </xdr:cNvPr>
        <xdr:cNvSpPr/>
      </xdr:nvSpPr>
      <xdr:spPr>
        <a:xfrm>
          <a:off x="6921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C517791-96E7-445D-8275-7CF3DA1A304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9402C5B-6A85-4909-A766-F26198FCFB0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43BBF30-86D2-485E-BEDC-C541D8BB1E1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84C00A5-6126-4F36-A3D2-744B156D5FE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B121772-634E-4A11-8B3A-E9EDD49270A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31114</xdr:rowOff>
    </xdr:from>
    <xdr:to>
      <xdr:col>55</xdr:col>
      <xdr:colOff>50800</xdr:colOff>
      <xdr:row>108</xdr:row>
      <xdr:rowOff>132714</xdr:rowOff>
    </xdr:to>
    <xdr:sp macro="" textlink="">
      <xdr:nvSpPr>
        <xdr:cNvPr id="473" name="楕円 472">
          <a:extLst>
            <a:ext uri="{FF2B5EF4-FFF2-40B4-BE49-F238E27FC236}">
              <a16:creationId xmlns:a16="http://schemas.microsoft.com/office/drawing/2014/main" id="{0FB48D17-96F6-4BE4-ABC0-EAFF2565DD90}"/>
            </a:ext>
          </a:extLst>
        </xdr:cNvPr>
        <xdr:cNvSpPr/>
      </xdr:nvSpPr>
      <xdr:spPr>
        <a:xfrm>
          <a:off x="104267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117491</xdr:rowOff>
    </xdr:from>
    <xdr:ext cx="469744" cy="259045"/>
    <xdr:sp macro="" textlink="">
      <xdr:nvSpPr>
        <xdr:cNvPr id="474" name="【市民会館】&#10;一人当たり面積該当値テキスト">
          <a:extLst>
            <a:ext uri="{FF2B5EF4-FFF2-40B4-BE49-F238E27FC236}">
              <a16:creationId xmlns:a16="http://schemas.microsoft.com/office/drawing/2014/main" id="{840BB445-7BED-4E36-BFC1-33BEEE007EB4}"/>
            </a:ext>
          </a:extLst>
        </xdr:cNvPr>
        <xdr:cNvSpPr txBox="1"/>
      </xdr:nvSpPr>
      <xdr:spPr>
        <a:xfrm>
          <a:off x="10515600" y="184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33020</xdr:rowOff>
    </xdr:from>
    <xdr:to>
      <xdr:col>50</xdr:col>
      <xdr:colOff>165100</xdr:colOff>
      <xdr:row>108</xdr:row>
      <xdr:rowOff>134620</xdr:rowOff>
    </xdr:to>
    <xdr:sp macro="" textlink="">
      <xdr:nvSpPr>
        <xdr:cNvPr id="475" name="楕円 474">
          <a:extLst>
            <a:ext uri="{FF2B5EF4-FFF2-40B4-BE49-F238E27FC236}">
              <a16:creationId xmlns:a16="http://schemas.microsoft.com/office/drawing/2014/main" id="{683A0755-91A1-4FC0-8B59-0E67B94F96E3}"/>
            </a:ext>
          </a:extLst>
        </xdr:cNvPr>
        <xdr:cNvSpPr/>
      </xdr:nvSpPr>
      <xdr:spPr>
        <a:xfrm>
          <a:off x="9588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81914</xdr:rowOff>
    </xdr:from>
    <xdr:to>
      <xdr:col>55</xdr:col>
      <xdr:colOff>0</xdr:colOff>
      <xdr:row>108</xdr:row>
      <xdr:rowOff>83820</xdr:rowOff>
    </xdr:to>
    <xdr:cxnSp macro="">
      <xdr:nvCxnSpPr>
        <xdr:cNvPr id="476" name="直線コネクタ 475">
          <a:extLst>
            <a:ext uri="{FF2B5EF4-FFF2-40B4-BE49-F238E27FC236}">
              <a16:creationId xmlns:a16="http://schemas.microsoft.com/office/drawing/2014/main" id="{75EACF16-DE41-4130-834A-D9F3C2F9A71D}"/>
            </a:ext>
          </a:extLst>
        </xdr:cNvPr>
        <xdr:cNvCxnSpPr/>
      </xdr:nvCxnSpPr>
      <xdr:spPr>
        <a:xfrm flipV="1">
          <a:off x="9639300" y="185985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33020</xdr:rowOff>
    </xdr:from>
    <xdr:to>
      <xdr:col>46</xdr:col>
      <xdr:colOff>38100</xdr:colOff>
      <xdr:row>108</xdr:row>
      <xdr:rowOff>134620</xdr:rowOff>
    </xdr:to>
    <xdr:sp macro="" textlink="">
      <xdr:nvSpPr>
        <xdr:cNvPr id="477" name="楕円 476">
          <a:extLst>
            <a:ext uri="{FF2B5EF4-FFF2-40B4-BE49-F238E27FC236}">
              <a16:creationId xmlns:a16="http://schemas.microsoft.com/office/drawing/2014/main" id="{C2164BD5-DA67-4196-807C-CAF59023EF52}"/>
            </a:ext>
          </a:extLst>
        </xdr:cNvPr>
        <xdr:cNvSpPr/>
      </xdr:nvSpPr>
      <xdr:spPr>
        <a:xfrm>
          <a:off x="8699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83820</xdr:rowOff>
    </xdr:from>
    <xdr:to>
      <xdr:col>50</xdr:col>
      <xdr:colOff>114300</xdr:colOff>
      <xdr:row>108</xdr:row>
      <xdr:rowOff>83820</xdr:rowOff>
    </xdr:to>
    <xdr:cxnSp macro="">
      <xdr:nvCxnSpPr>
        <xdr:cNvPr id="478" name="直線コネクタ 477">
          <a:extLst>
            <a:ext uri="{FF2B5EF4-FFF2-40B4-BE49-F238E27FC236}">
              <a16:creationId xmlns:a16="http://schemas.microsoft.com/office/drawing/2014/main" id="{67A58887-D998-47A1-A800-8F428F3F15D4}"/>
            </a:ext>
          </a:extLst>
        </xdr:cNvPr>
        <xdr:cNvCxnSpPr/>
      </xdr:nvCxnSpPr>
      <xdr:spPr>
        <a:xfrm>
          <a:off x="8750300" y="1860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34925</xdr:rowOff>
    </xdr:from>
    <xdr:to>
      <xdr:col>41</xdr:col>
      <xdr:colOff>101600</xdr:colOff>
      <xdr:row>108</xdr:row>
      <xdr:rowOff>136525</xdr:rowOff>
    </xdr:to>
    <xdr:sp macro="" textlink="">
      <xdr:nvSpPr>
        <xdr:cNvPr id="479" name="楕円 478">
          <a:extLst>
            <a:ext uri="{FF2B5EF4-FFF2-40B4-BE49-F238E27FC236}">
              <a16:creationId xmlns:a16="http://schemas.microsoft.com/office/drawing/2014/main" id="{4C98C1E8-B8FB-49AC-B0DF-7A2B80D8F5B5}"/>
            </a:ext>
          </a:extLst>
        </xdr:cNvPr>
        <xdr:cNvSpPr/>
      </xdr:nvSpPr>
      <xdr:spPr>
        <a:xfrm>
          <a:off x="7810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83820</xdr:rowOff>
    </xdr:from>
    <xdr:to>
      <xdr:col>45</xdr:col>
      <xdr:colOff>177800</xdr:colOff>
      <xdr:row>108</xdr:row>
      <xdr:rowOff>85725</xdr:rowOff>
    </xdr:to>
    <xdr:cxnSp macro="">
      <xdr:nvCxnSpPr>
        <xdr:cNvPr id="480" name="直線コネクタ 479">
          <a:extLst>
            <a:ext uri="{FF2B5EF4-FFF2-40B4-BE49-F238E27FC236}">
              <a16:creationId xmlns:a16="http://schemas.microsoft.com/office/drawing/2014/main" id="{F76DACB4-1A72-462B-8237-F6BA23E4D1C2}"/>
            </a:ext>
          </a:extLst>
        </xdr:cNvPr>
        <xdr:cNvCxnSpPr/>
      </xdr:nvCxnSpPr>
      <xdr:spPr>
        <a:xfrm flipV="1">
          <a:off x="7861300" y="186004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36830</xdr:rowOff>
    </xdr:from>
    <xdr:to>
      <xdr:col>36</xdr:col>
      <xdr:colOff>165100</xdr:colOff>
      <xdr:row>108</xdr:row>
      <xdr:rowOff>138430</xdr:rowOff>
    </xdr:to>
    <xdr:sp macro="" textlink="">
      <xdr:nvSpPr>
        <xdr:cNvPr id="481" name="楕円 480">
          <a:extLst>
            <a:ext uri="{FF2B5EF4-FFF2-40B4-BE49-F238E27FC236}">
              <a16:creationId xmlns:a16="http://schemas.microsoft.com/office/drawing/2014/main" id="{5C12E9C4-84D5-4094-A649-FAFBAFBAC50B}"/>
            </a:ext>
          </a:extLst>
        </xdr:cNvPr>
        <xdr:cNvSpPr/>
      </xdr:nvSpPr>
      <xdr:spPr>
        <a:xfrm>
          <a:off x="6921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85725</xdr:rowOff>
    </xdr:from>
    <xdr:to>
      <xdr:col>41</xdr:col>
      <xdr:colOff>50800</xdr:colOff>
      <xdr:row>108</xdr:row>
      <xdr:rowOff>87630</xdr:rowOff>
    </xdr:to>
    <xdr:cxnSp macro="">
      <xdr:nvCxnSpPr>
        <xdr:cNvPr id="482" name="直線コネクタ 481">
          <a:extLst>
            <a:ext uri="{FF2B5EF4-FFF2-40B4-BE49-F238E27FC236}">
              <a16:creationId xmlns:a16="http://schemas.microsoft.com/office/drawing/2014/main" id="{E1D4D0F8-228C-4F8F-B7E5-C8C6FA6BC1E0}"/>
            </a:ext>
          </a:extLst>
        </xdr:cNvPr>
        <xdr:cNvCxnSpPr/>
      </xdr:nvCxnSpPr>
      <xdr:spPr>
        <a:xfrm flipV="1">
          <a:off x="6972300" y="18602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502E0DEA-633C-4350-9C35-719D044FA3C1}"/>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BFBD9B4E-2DDC-4205-B542-B7B930F421B7}"/>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78757</xdr:rowOff>
    </xdr:from>
    <xdr:ext cx="469744" cy="259045"/>
    <xdr:sp macro="" textlink="">
      <xdr:nvSpPr>
        <xdr:cNvPr id="485" name="n_3aveValue【市民会館】&#10;一人当たり面積">
          <a:extLst>
            <a:ext uri="{FF2B5EF4-FFF2-40B4-BE49-F238E27FC236}">
              <a16:creationId xmlns:a16="http://schemas.microsoft.com/office/drawing/2014/main" id="{33F994DC-17AA-45CC-A312-399EB3B9799E}"/>
            </a:ext>
          </a:extLst>
        </xdr:cNvPr>
        <xdr:cNvSpPr txBox="1"/>
      </xdr:nvSpPr>
      <xdr:spPr>
        <a:xfrm>
          <a:off x="76264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80663</xdr:rowOff>
    </xdr:from>
    <xdr:ext cx="469744" cy="259045"/>
    <xdr:sp macro="" textlink="">
      <xdr:nvSpPr>
        <xdr:cNvPr id="486" name="n_4aveValue【市民会館】&#10;一人当たり面積">
          <a:extLst>
            <a:ext uri="{FF2B5EF4-FFF2-40B4-BE49-F238E27FC236}">
              <a16:creationId xmlns:a16="http://schemas.microsoft.com/office/drawing/2014/main" id="{0878CDA8-DA3F-4C2E-B024-ADFC9CBB65D2}"/>
            </a:ext>
          </a:extLst>
        </xdr:cNvPr>
        <xdr:cNvSpPr txBox="1"/>
      </xdr:nvSpPr>
      <xdr:spPr>
        <a:xfrm>
          <a:off x="6737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125747</xdr:rowOff>
    </xdr:from>
    <xdr:ext cx="469744" cy="259045"/>
    <xdr:sp macro="" textlink="">
      <xdr:nvSpPr>
        <xdr:cNvPr id="487" name="n_1mainValue【市民会館】&#10;一人当たり面積">
          <a:extLst>
            <a:ext uri="{FF2B5EF4-FFF2-40B4-BE49-F238E27FC236}">
              <a16:creationId xmlns:a16="http://schemas.microsoft.com/office/drawing/2014/main" id="{96E106EB-DE77-4C57-AA8E-18710F9A5D40}"/>
            </a:ext>
          </a:extLst>
        </xdr:cNvPr>
        <xdr:cNvSpPr txBox="1"/>
      </xdr:nvSpPr>
      <xdr:spPr>
        <a:xfrm>
          <a:off x="93917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125747</xdr:rowOff>
    </xdr:from>
    <xdr:ext cx="469744" cy="259045"/>
    <xdr:sp macro="" textlink="">
      <xdr:nvSpPr>
        <xdr:cNvPr id="488" name="n_2mainValue【市民会館】&#10;一人当たり面積">
          <a:extLst>
            <a:ext uri="{FF2B5EF4-FFF2-40B4-BE49-F238E27FC236}">
              <a16:creationId xmlns:a16="http://schemas.microsoft.com/office/drawing/2014/main" id="{A28C370C-2379-499B-8BE9-F872432F5220}"/>
            </a:ext>
          </a:extLst>
        </xdr:cNvPr>
        <xdr:cNvSpPr txBox="1"/>
      </xdr:nvSpPr>
      <xdr:spPr>
        <a:xfrm>
          <a:off x="8515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127652</xdr:rowOff>
    </xdr:from>
    <xdr:ext cx="469744" cy="259045"/>
    <xdr:sp macro="" textlink="">
      <xdr:nvSpPr>
        <xdr:cNvPr id="489" name="n_3mainValue【市民会館】&#10;一人当たり面積">
          <a:extLst>
            <a:ext uri="{FF2B5EF4-FFF2-40B4-BE49-F238E27FC236}">
              <a16:creationId xmlns:a16="http://schemas.microsoft.com/office/drawing/2014/main" id="{6BEF17FB-3B88-44CF-B469-63CC45714C20}"/>
            </a:ext>
          </a:extLst>
        </xdr:cNvPr>
        <xdr:cNvSpPr txBox="1"/>
      </xdr:nvSpPr>
      <xdr:spPr>
        <a:xfrm>
          <a:off x="7626427" y="1864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129557</xdr:rowOff>
    </xdr:from>
    <xdr:ext cx="469744" cy="259045"/>
    <xdr:sp macro="" textlink="">
      <xdr:nvSpPr>
        <xdr:cNvPr id="490" name="n_4mainValue【市民会館】&#10;一人当たり面積">
          <a:extLst>
            <a:ext uri="{FF2B5EF4-FFF2-40B4-BE49-F238E27FC236}">
              <a16:creationId xmlns:a16="http://schemas.microsoft.com/office/drawing/2014/main" id="{0ED611F4-1867-4795-B214-8BF02EA6E481}"/>
            </a:ext>
          </a:extLst>
        </xdr:cNvPr>
        <xdr:cNvSpPr txBox="1"/>
      </xdr:nvSpPr>
      <xdr:spPr>
        <a:xfrm>
          <a:off x="6737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ED0DB784-3E75-406B-9A93-EFCA5AEDA4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1E263EF-AAB4-46FE-A098-364D74EA553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736EEFE-C821-4EBA-BC49-94373C8D201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2BD4FBF6-3924-454D-A9D7-6FB899D2FFD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22D134F4-1A95-4627-A6AF-2971B0270C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D65222C-0ADE-435A-B9F7-22EC5F55261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A65D87B5-443D-4063-9F55-0A2D66067BD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AD400B4-83CC-450C-84FD-C9DE0CDE48F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6F55937A-AE10-4484-ACA7-B0DF815378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39954AE-7957-42A4-A3F1-F6557865868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BB42F4EC-70B2-4952-AF87-11D98058DD5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CED94E44-EAFD-4187-9FD4-90B13572DC0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9B8838B-DF4E-4DF1-A038-536A4EA9B91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345CCAC4-C162-42E9-96C3-1469CD793E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895C6327-0832-4F1C-A73B-C5F2C605FFB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F61E4CF5-3DA2-4286-8C9C-C57EE169DCA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7338280-A331-4292-9347-4FFF6B8CFC8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75334D0A-DC81-4B0F-A2E0-EB6B46775A3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AC43B18F-352A-4B7E-BD66-1598C39C2FD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9BB0F6CD-B6D4-4583-9479-EEA4B2E5F78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B647220-F6F4-4315-829F-917CFBB730B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D45D62B-5DFF-4BA7-94A3-E6E589F318B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F44574D1-CA79-45F2-AD99-D12E1439E11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516A1606-C8F6-4AA8-8C7D-1B1A84174C9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FB2F1B02-69FE-4598-81E4-226B6107A6AF}"/>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DA04B1D1-0B21-4DA8-A752-8A35A470DE9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52BDBA4-660E-4CE0-A5CC-4391ADF89CF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3DB1DA9-286F-46A4-9430-68B5263DBA5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4558F821-F85B-484E-A706-D41832132676}"/>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4B85B59D-0465-4807-854F-DF1AB7510D4B}"/>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5A1D16BA-4545-4E9A-83DE-4A4025BF2CB2}"/>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FC8A07DF-017B-4F3C-B2CA-0E7C70A4B177}"/>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A4C4651A-AF9D-45F4-B6A3-D5F370B59D9F}"/>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4" name="フローチャート: 判断 523">
          <a:extLst>
            <a:ext uri="{FF2B5EF4-FFF2-40B4-BE49-F238E27FC236}">
              <a16:creationId xmlns:a16="http://schemas.microsoft.com/office/drawing/2014/main" id="{69CF3DEC-6749-446A-A2BE-51615F87CA4F}"/>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154940</xdr:rowOff>
    </xdr:from>
    <xdr:to>
      <xdr:col>67</xdr:col>
      <xdr:colOff>101600</xdr:colOff>
      <xdr:row>38</xdr:row>
      <xdr:rowOff>85090</xdr:rowOff>
    </xdr:to>
    <xdr:sp macro="" textlink="">
      <xdr:nvSpPr>
        <xdr:cNvPr id="525" name="フローチャート: 判断 524">
          <a:extLst>
            <a:ext uri="{FF2B5EF4-FFF2-40B4-BE49-F238E27FC236}">
              <a16:creationId xmlns:a16="http://schemas.microsoft.com/office/drawing/2014/main" id="{0072453C-B90A-4BB9-AB91-26DE7F6F20D5}"/>
            </a:ext>
          </a:extLst>
        </xdr:cNvPr>
        <xdr:cNvSpPr/>
      </xdr:nvSpPr>
      <xdr:spPr>
        <a:xfrm>
          <a:off x="12763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51A074F-DE38-49CF-96B6-3CA2B71F81D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A9F20C9-7A7C-47CF-9E4B-F67318D2217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186EA96-FF35-4DD5-8CFD-B628A8B7E15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A9BDC7F-AFFA-4CB5-AA6E-5F8921F3608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2DE0FAA-3ED9-4EE5-9557-D6726AA6F6F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143510</xdr:rowOff>
    </xdr:from>
    <xdr:to>
      <xdr:col>85</xdr:col>
      <xdr:colOff>177800</xdr:colOff>
      <xdr:row>39</xdr:row>
      <xdr:rowOff>73660</xdr:rowOff>
    </xdr:to>
    <xdr:sp macro="" textlink="">
      <xdr:nvSpPr>
        <xdr:cNvPr id="531" name="楕円 530">
          <a:extLst>
            <a:ext uri="{FF2B5EF4-FFF2-40B4-BE49-F238E27FC236}">
              <a16:creationId xmlns:a16="http://schemas.microsoft.com/office/drawing/2014/main" id="{1C3C40D5-B6A0-415E-8F4A-520290F44A81}"/>
            </a:ext>
          </a:extLst>
        </xdr:cNvPr>
        <xdr:cNvSpPr/>
      </xdr:nvSpPr>
      <xdr:spPr>
        <a:xfrm>
          <a:off x="16268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121937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D6AA95B0-0C1C-4FAA-8CA9-EDB04DE652AF}"/>
            </a:ext>
          </a:extLst>
        </xdr:cNvPr>
        <xdr:cNvSpPr txBox="1"/>
      </xdr:nvSpPr>
      <xdr:spPr>
        <a:xfrm>
          <a:off x="16357600"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97790</xdr:rowOff>
    </xdr:from>
    <xdr:to>
      <xdr:col>81</xdr:col>
      <xdr:colOff>101600</xdr:colOff>
      <xdr:row>39</xdr:row>
      <xdr:rowOff>27940</xdr:rowOff>
    </xdr:to>
    <xdr:sp macro="" textlink="">
      <xdr:nvSpPr>
        <xdr:cNvPr id="533" name="楕円 532">
          <a:extLst>
            <a:ext uri="{FF2B5EF4-FFF2-40B4-BE49-F238E27FC236}">
              <a16:creationId xmlns:a16="http://schemas.microsoft.com/office/drawing/2014/main" id="{3233EAFC-6742-49B6-B862-4FBD6464CBF2}"/>
            </a:ext>
          </a:extLst>
        </xdr:cNvPr>
        <xdr:cNvSpPr/>
      </xdr:nvSpPr>
      <xdr:spPr>
        <a:xfrm>
          <a:off x="15430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148590</xdr:rowOff>
    </xdr:from>
    <xdr:to>
      <xdr:col>85</xdr:col>
      <xdr:colOff>127000</xdr:colOff>
      <xdr:row>39</xdr:row>
      <xdr:rowOff>22860</xdr:rowOff>
    </xdr:to>
    <xdr:cxnSp macro="">
      <xdr:nvCxnSpPr>
        <xdr:cNvPr id="534" name="直線コネクタ 533">
          <a:extLst>
            <a:ext uri="{FF2B5EF4-FFF2-40B4-BE49-F238E27FC236}">
              <a16:creationId xmlns:a16="http://schemas.microsoft.com/office/drawing/2014/main" id="{5B869622-8DD5-4960-A166-24DE1C9569AE}"/>
            </a:ext>
          </a:extLst>
        </xdr:cNvPr>
        <xdr:cNvCxnSpPr/>
      </xdr:nvCxnSpPr>
      <xdr:spPr>
        <a:xfrm>
          <a:off x="15481300" y="66636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50165</xdr:rowOff>
    </xdr:from>
    <xdr:to>
      <xdr:col>76</xdr:col>
      <xdr:colOff>165100</xdr:colOff>
      <xdr:row>38</xdr:row>
      <xdr:rowOff>151765</xdr:rowOff>
    </xdr:to>
    <xdr:sp macro="" textlink="">
      <xdr:nvSpPr>
        <xdr:cNvPr id="535" name="楕円 534">
          <a:extLst>
            <a:ext uri="{FF2B5EF4-FFF2-40B4-BE49-F238E27FC236}">
              <a16:creationId xmlns:a16="http://schemas.microsoft.com/office/drawing/2014/main" id="{6E5DF20C-0B1D-4E84-8334-AC004A1BAE78}"/>
            </a:ext>
          </a:extLst>
        </xdr:cNvPr>
        <xdr:cNvSpPr/>
      </xdr:nvSpPr>
      <xdr:spPr>
        <a:xfrm>
          <a:off x="14541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38</xdr:row>
      <xdr:rowOff>148590</xdr:rowOff>
    </xdr:to>
    <xdr:cxnSp macro="">
      <xdr:nvCxnSpPr>
        <xdr:cNvPr id="536" name="直線コネクタ 535">
          <a:extLst>
            <a:ext uri="{FF2B5EF4-FFF2-40B4-BE49-F238E27FC236}">
              <a16:creationId xmlns:a16="http://schemas.microsoft.com/office/drawing/2014/main" id="{3A23609D-28B4-4F17-9C05-840430A47B64}"/>
            </a:ext>
          </a:extLst>
        </xdr:cNvPr>
        <xdr:cNvCxnSpPr/>
      </xdr:nvCxnSpPr>
      <xdr:spPr>
        <a:xfrm>
          <a:off x="14592300" y="66160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33020</xdr:rowOff>
    </xdr:from>
    <xdr:to>
      <xdr:col>72</xdr:col>
      <xdr:colOff>38100</xdr:colOff>
      <xdr:row>36</xdr:row>
      <xdr:rowOff>134620</xdr:rowOff>
    </xdr:to>
    <xdr:sp macro="" textlink="">
      <xdr:nvSpPr>
        <xdr:cNvPr id="537" name="楕円 536">
          <a:extLst>
            <a:ext uri="{FF2B5EF4-FFF2-40B4-BE49-F238E27FC236}">
              <a16:creationId xmlns:a16="http://schemas.microsoft.com/office/drawing/2014/main" id="{8F4E6F9E-4725-464D-AC71-D99C4690773A}"/>
            </a:ext>
          </a:extLst>
        </xdr:cNvPr>
        <xdr:cNvSpPr/>
      </xdr:nvSpPr>
      <xdr:spPr>
        <a:xfrm>
          <a:off x="13652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83820</xdr:rowOff>
    </xdr:from>
    <xdr:to>
      <xdr:col>76</xdr:col>
      <xdr:colOff>114300</xdr:colOff>
      <xdr:row>38</xdr:row>
      <xdr:rowOff>100965</xdr:rowOff>
    </xdr:to>
    <xdr:cxnSp macro="">
      <xdr:nvCxnSpPr>
        <xdr:cNvPr id="538" name="直線コネクタ 537">
          <a:extLst>
            <a:ext uri="{FF2B5EF4-FFF2-40B4-BE49-F238E27FC236}">
              <a16:creationId xmlns:a16="http://schemas.microsoft.com/office/drawing/2014/main" id="{63C1DB79-9CB8-448C-96C0-0D484C70876D}"/>
            </a:ext>
          </a:extLst>
        </xdr:cNvPr>
        <xdr:cNvCxnSpPr/>
      </xdr:nvCxnSpPr>
      <xdr:spPr>
        <a:xfrm>
          <a:off x="13703300" y="625602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130175</xdr:rowOff>
    </xdr:from>
    <xdr:to>
      <xdr:col>67</xdr:col>
      <xdr:colOff>101600</xdr:colOff>
      <xdr:row>38</xdr:row>
      <xdr:rowOff>60325</xdr:rowOff>
    </xdr:to>
    <xdr:sp macro="" textlink="">
      <xdr:nvSpPr>
        <xdr:cNvPr id="539" name="楕円 538">
          <a:extLst>
            <a:ext uri="{FF2B5EF4-FFF2-40B4-BE49-F238E27FC236}">
              <a16:creationId xmlns:a16="http://schemas.microsoft.com/office/drawing/2014/main" id="{020379DC-E194-45B9-92D2-97D872DD9497}"/>
            </a:ext>
          </a:extLst>
        </xdr:cNvPr>
        <xdr:cNvSpPr/>
      </xdr:nvSpPr>
      <xdr:spPr>
        <a:xfrm>
          <a:off x="12763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83820</xdr:rowOff>
    </xdr:from>
    <xdr:to>
      <xdr:col>71</xdr:col>
      <xdr:colOff>177800</xdr:colOff>
      <xdr:row>38</xdr:row>
      <xdr:rowOff>9525</xdr:rowOff>
    </xdr:to>
    <xdr:cxnSp macro="">
      <xdr:nvCxnSpPr>
        <xdr:cNvPr id="540" name="直線コネクタ 539">
          <a:extLst>
            <a:ext uri="{FF2B5EF4-FFF2-40B4-BE49-F238E27FC236}">
              <a16:creationId xmlns:a16="http://schemas.microsoft.com/office/drawing/2014/main" id="{B5844741-6947-482C-8F50-5A30259AD6C5}"/>
            </a:ext>
          </a:extLst>
        </xdr:cNvPr>
        <xdr:cNvCxnSpPr/>
      </xdr:nvCxnSpPr>
      <xdr:spPr>
        <a:xfrm flipV="1">
          <a:off x="12814300" y="625602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988E514-33E7-4E20-AB49-F8F0CDE8FB62}"/>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EBFA5792-63C3-490E-B6D3-F136F6ADA9C4}"/>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715F84E8-241E-480E-B83A-9626B920AEF6}"/>
            </a:ext>
          </a:extLst>
        </xdr:cNvPr>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4D846BAF-5A4D-4E6D-829B-F8DE6A3C2BEB}"/>
            </a:ext>
          </a:extLst>
        </xdr:cNvPr>
        <xdr:cNvSpPr txBox="1"/>
      </xdr:nvSpPr>
      <xdr:spPr>
        <a:xfrm>
          <a:off x="12611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19067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36AA38-0FFC-40C6-97A2-8206AA87D980}"/>
            </a:ext>
          </a:extLst>
        </xdr:cNvPr>
        <xdr:cNvSpPr txBox="1"/>
      </xdr:nvSpPr>
      <xdr:spPr>
        <a:xfrm>
          <a:off x="15266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142892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E50C4FFA-5D42-4642-81C8-27DFB988AE76}"/>
            </a:ext>
          </a:extLst>
        </xdr:cNvPr>
        <xdr:cNvSpPr txBox="1"/>
      </xdr:nvSpPr>
      <xdr:spPr>
        <a:xfrm>
          <a:off x="14389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C5E9248-13C4-4835-A193-6868D9D5DEAE}"/>
            </a:ext>
          </a:extLst>
        </xdr:cNvPr>
        <xdr:cNvSpPr txBox="1"/>
      </xdr:nvSpPr>
      <xdr:spPr>
        <a:xfrm>
          <a:off x="13500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DF5A8754-DAAD-4238-B30A-6BB86EC3EA40}"/>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7D2B04E7-66DD-4607-96FE-A1B89668991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8262944-F058-4EB6-AC78-DDD575B6DE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C9C5B2A-D8FA-4C01-A347-861CD6E61B4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5143F584-B1F6-45E3-B684-EA4A1333E2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5C3B387-250B-44F6-96F7-D3D78A7E0E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6FE4E9EA-CC4E-4870-B721-CB5A05CC07A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809FE7C7-7641-45D0-A9F8-2BCCED8E12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E27C417B-A14F-4C47-8A6C-2D09320F8C2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BC2DCE20-4D69-4B7A-987E-87A1DFC3A8C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858EDF57-0BFC-424A-9FE6-7ADC0079F94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DD046A07-E7A9-4B1D-B0A3-20180B81C71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F7677402-E41B-4A7D-B1B4-65125DDE91F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1D57AFE2-57DC-4336-9FB1-35F05EF9161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81409ED3-F5A0-493B-A0F0-06DBC9ADB24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74402CF1-95AC-4A0A-885F-8A61CC6A462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B094D252-85DA-4A3D-A4A3-85FADC94BFE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35614F62-0FF1-454B-A65C-FC153A060C2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558324A7-BB90-4DC3-BC08-796EF2FE545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A52CFE80-368A-41C6-9AB2-6088526F9DB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D1995A15-0FB0-4141-9B15-D4E087D50BD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B1C07EF-64DF-4D99-9437-1EF1D56A4B9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2D04E232-B914-440B-9D73-DF00926AFC6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14183EFA-C7CD-4BE7-8430-9EDD111ECD6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93816EAC-F90B-412D-9D09-22DB361AF2C3}"/>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D01074AC-6484-466B-BA98-334E49FC4CEB}"/>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3E0BF2EC-E1F4-4920-B9AA-19F5AB3625AE}"/>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7F51A2AF-7054-416D-916E-B62BC0DE2A69}"/>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5155D7CC-3728-4D73-A896-2CADF6493AC3}"/>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E2C9D931-2BD2-45F7-8DE2-4102AE8D2ABC}"/>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D637D479-6724-4E30-9D77-571990F8A96B}"/>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3862025E-3B28-473B-8712-A2B51E10BB71}"/>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DAFE4A50-2C01-4B36-9576-0302394D8715}"/>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121526</xdr:rowOff>
    </xdr:from>
    <xdr:to>
      <xdr:col>102</xdr:col>
      <xdr:colOff>165100</xdr:colOff>
      <xdr:row>40</xdr:row>
      <xdr:rowOff>51676</xdr:rowOff>
    </xdr:to>
    <xdr:sp macro="" textlink="">
      <xdr:nvSpPr>
        <xdr:cNvPr id="581" name="フローチャート: 判断 580">
          <a:extLst>
            <a:ext uri="{FF2B5EF4-FFF2-40B4-BE49-F238E27FC236}">
              <a16:creationId xmlns:a16="http://schemas.microsoft.com/office/drawing/2014/main" id="{FD353FB5-FF18-4336-81FA-6C0DEE37639E}"/>
            </a:ext>
          </a:extLst>
        </xdr:cNvPr>
        <xdr:cNvSpPr/>
      </xdr:nvSpPr>
      <xdr:spPr>
        <a:xfrm>
          <a:off x="19494500" y="68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105646</xdr:rowOff>
    </xdr:from>
    <xdr:to>
      <xdr:col>98</xdr:col>
      <xdr:colOff>38100</xdr:colOff>
      <xdr:row>40</xdr:row>
      <xdr:rowOff>35796</xdr:rowOff>
    </xdr:to>
    <xdr:sp macro="" textlink="">
      <xdr:nvSpPr>
        <xdr:cNvPr id="582" name="フローチャート: 判断 581">
          <a:extLst>
            <a:ext uri="{FF2B5EF4-FFF2-40B4-BE49-F238E27FC236}">
              <a16:creationId xmlns:a16="http://schemas.microsoft.com/office/drawing/2014/main" id="{EB243893-1052-41F2-81A4-AF451147DF26}"/>
            </a:ext>
          </a:extLst>
        </xdr:cNvPr>
        <xdr:cNvSpPr/>
      </xdr:nvSpPr>
      <xdr:spPr>
        <a:xfrm>
          <a:off x="18605500" y="67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E523FDD-2FC2-46A3-9C0E-43E6E803B75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8083591-8754-405C-A22B-9A577EB442B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BA05DD8-C643-4081-AFAD-2459E302000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F5FC6B6-A261-4EBE-ADCF-00932800DDA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0D0EC34-19A1-4250-8E9F-BF2D9E99AFA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101447</xdr:rowOff>
    </xdr:from>
    <xdr:to>
      <xdr:col>116</xdr:col>
      <xdr:colOff>114300</xdr:colOff>
      <xdr:row>40</xdr:row>
      <xdr:rowOff>31597</xdr:rowOff>
    </xdr:to>
    <xdr:sp macro="" textlink="">
      <xdr:nvSpPr>
        <xdr:cNvPr id="588" name="楕円 587">
          <a:extLst>
            <a:ext uri="{FF2B5EF4-FFF2-40B4-BE49-F238E27FC236}">
              <a16:creationId xmlns:a16="http://schemas.microsoft.com/office/drawing/2014/main" id="{2010D210-75DE-482F-8D9D-07709D90DEEF}"/>
            </a:ext>
          </a:extLst>
        </xdr:cNvPr>
        <xdr:cNvSpPr/>
      </xdr:nvSpPr>
      <xdr:spPr>
        <a:xfrm>
          <a:off x="22110700" y="67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79874</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560F06AE-9763-4ED3-9790-4E8CB949F649}"/>
            </a:ext>
          </a:extLst>
        </xdr:cNvPr>
        <xdr:cNvSpPr txBox="1"/>
      </xdr:nvSpPr>
      <xdr:spPr>
        <a:xfrm>
          <a:off x="22199600" y="676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116253</xdr:rowOff>
    </xdr:from>
    <xdr:to>
      <xdr:col>112</xdr:col>
      <xdr:colOff>38100</xdr:colOff>
      <xdr:row>40</xdr:row>
      <xdr:rowOff>46403</xdr:rowOff>
    </xdr:to>
    <xdr:sp macro="" textlink="">
      <xdr:nvSpPr>
        <xdr:cNvPr id="590" name="楕円 589">
          <a:extLst>
            <a:ext uri="{FF2B5EF4-FFF2-40B4-BE49-F238E27FC236}">
              <a16:creationId xmlns:a16="http://schemas.microsoft.com/office/drawing/2014/main" id="{CF07396E-260E-4893-BA64-A9E1765651DB}"/>
            </a:ext>
          </a:extLst>
        </xdr:cNvPr>
        <xdr:cNvSpPr/>
      </xdr:nvSpPr>
      <xdr:spPr>
        <a:xfrm>
          <a:off x="21272500" y="680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152247</xdr:rowOff>
    </xdr:from>
    <xdr:to>
      <xdr:col>116</xdr:col>
      <xdr:colOff>63500</xdr:colOff>
      <xdr:row>39</xdr:row>
      <xdr:rowOff>167053</xdr:rowOff>
    </xdr:to>
    <xdr:cxnSp macro="">
      <xdr:nvCxnSpPr>
        <xdr:cNvPr id="591" name="直線コネクタ 590">
          <a:extLst>
            <a:ext uri="{FF2B5EF4-FFF2-40B4-BE49-F238E27FC236}">
              <a16:creationId xmlns:a16="http://schemas.microsoft.com/office/drawing/2014/main" id="{90BF841D-C00D-40EE-8776-F9FFE3292A7A}"/>
            </a:ext>
          </a:extLst>
        </xdr:cNvPr>
        <xdr:cNvCxnSpPr/>
      </xdr:nvCxnSpPr>
      <xdr:spPr>
        <a:xfrm flipV="1">
          <a:off x="21323300" y="6838797"/>
          <a:ext cx="8382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131669</xdr:rowOff>
    </xdr:from>
    <xdr:to>
      <xdr:col>107</xdr:col>
      <xdr:colOff>101600</xdr:colOff>
      <xdr:row>40</xdr:row>
      <xdr:rowOff>61819</xdr:rowOff>
    </xdr:to>
    <xdr:sp macro="" textlink="">
      <xdr:nvSpPr>
        <xdr:cNvPr id="592" name="楕円 591">
          <a:extLst>
            <a:ext uri="{FF2B5EF4-FFF2-40B4-BE49-F238E27FC236}">
              <a16:creationId xmlns:a16="http://schemas.microsoft.com/office/drawing/2014/main" id="{0F026043-4338-40EA-83DE-5F614944EC9D}"/>
            </a:ext>
          </a:extLst>
        </xdr:cNvPr>
        <xdr:cNvSpPr/>
      </xdr:nvSpPr>
      <xdr:spPr>
        <a:xfrm>
          <a:off x="20383500" y="681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167053</xdr:rowOff>
    </xdr:from>
    <xdr:to>
      <xdr:col>111</xdr:col>
      <xdr:colOff>177800</xdr:colOff>
      <xdr:row>40</xdr:row>
      <xdr:rowOff>11019</xdr:rowOff>
    </xdr:to>
    <xdr:cxnSp macro="">
      <xdr:nvCxnSpPr>
        <xdr:cNvPr id="593" name="直線コネクタ 592">
          <a:extLst>
            <a:ext uri="{FF2B5EF4-FFF2-40B4-BE49-F238E27FC236}">
              <a16:creationId xmlns:a16="http://schemas.microsoft.com/office/drawing/2014/main" id="{F4506202-B09B-480D-B6A6-842C9C19097E}"/>
            </a:ext>
          </a:extLst>
        </xdr:cNvPr>
        <xdr:cNvCxnSpPr/>
      </xdr:nvCxnSpPr>
      <xdr:spPr>
        <a:xfrm flipV="1">
          <a:off x="20434300" y="6853603"/>
          <a:ext cx="889000" cy="1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17997</xdr:rowOff>
    </xdr:from>
    <xdr:to>
      <xdr:col>102</xdr:col>
      <xdr:colOff>165100</xdr:colOff>
      <xdr:row>39</xdr:row>
      <xdr:rowOff>119597</xdr:rowOff>
    </xdr:to>
    <xdr:sp macro="" textlink="">
      <xdr:nvSpPr>
        <xdr:cNvPr id="594" name="楕円 593">
          <a:extLst>
            <a:ext uri="{FF2B5EF4-FFF2-40B4-BE49-F238E27FC236}">
              <a16:creationId xmlns:a16="http://schemas.microsoft.com/office/drawing/2014/main" id="{857D3183-DB7C-4B02-9B48-F02468BA4033}"/>
            </a:ext>
          </a:extLst>
        </xdr:cNvPr>
        <xdr:cNvSpPr/>
      </xdr:nvSpPr>
      <xdr:spPr>
        <a:xfrm>
          <a:off x="19494500" y="67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68797</xdr:rowOff>
    </xdr:from>
    <xdr:to>
      <xdr:col>107</xdr:col>
      <xdr:colOff>50800</xdr:colOff>
      <xdr:row>40</xdr:row>
      <xdr:rowOff>11019</xdr:rowOff>
    </xdr:to>
    <xdr:cxnSp macro="">
      <xdr:nvCxnSpPr>
        <xdr:cNvPr id="595" name="直線コネクタ 594">
          <a:extLst>
            <a:ext uri="{FF2B5EF4-FFF2-40B4-BE49-F238E27FC236}">
              <a16:creationId xmlns:a16="http://schemas.microsoft.com/office/drawing/2014/main" id="{C579B6A8-5827-490C-952F-EDE7DA607A62}"/>
            </a:ext>
          </a:extLst>
        </xdr:cNvPr>
        <xdr:cNvCxnSpPr/>
      </xdr:nvCxnSpPr>
      <xdr:spPr>
        <a:xfrm>
          <a:off x="19545300" y="6755347"/>
          <a:ext cx="889000" cy="1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673</xdr:rowOff>
    </xdr:from>
    <xdr:to>
      <xdr:col>98</xdr:col>
      <xdr:colOff>38100</xdr:colOff>
      <xdr:row>40</xdr:row>
      <xdr:rowOff>102273</xdr:rowOff>
    </xdr:to>
    <xdr:sp macro="" textlink="">
      <xdr:nvSpPr>
        <xdr:cNvPr id="596" name="楕円 595">
          <a:extLst>
            <a:ext uri="{FF2B5EF4-FFF2-40B4-BE49-F238E27FC236}">
              <a16:creationId xmlns:a16="http://schemas.microsoft.com/office/drawing/2014/main" id="{A6F7B4F3-03C4-4471-9D20-04A10755E5C6}"/>
            </a:ext>
          </a:extLst>
        </xdr:cNvPr>
        <xdr:cNvSpPr/>
      </xdr:nvSpPr>
      <xdr:spPr>
        <a:xfrm>
          <a:off x="18605500" y="68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68797</xdr:rowOff>
    </xdr:from>
    <xdr:to>
      <xdr:col>102</xdr:col>
      <xdr:colOff>114300</xdr:colOff>
      <xdr:row>40</xdr:row>
      <xdr:rowOff>51473</xdr:rowOff>
    </xdr:to>
    <xdr:cxnSp macro="">
      <xdr:nvCxnSpPr>
        <xdr:cNvPr id="597" name="直線コネクタ 596">
          <a:extLst>
            <a:ext uri="{FF2B5EF4-FFF2-40B4-BE49-F238E27FC236}">
              <a16:creationId xmlns:a16="http://schemas.microsoft.com/office/drawing/2014/main" id="{1A93093D-6C61-4784-A668-39D9C9B2F4F5}"/>
            </a:ext>
          </a:extLst>
        </xdr:cNvPr>
        <xdr:cNvCxnSpPr/>
      </xdr:nvCxnSpPr>
      <xdr:spPr>
        <a:xfrm flipV="1">
          <a:off x="18656300" y="6755347"/>
          <a:ext cx="889000" cy="15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F74E95B4-BC38-4891-86D9-F817028A155C}"/>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A543E55D-9AFC-4C4F-994E-012B79B81187}"/>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42803</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A62906AF-20B2-4BAE-9DF6-4B30E3A62ABF}"/>
            </a:ext>
          </a:extLst>
        </xdr:cNvPr>
        <xdr:cNvSpPr txBox="1"/>
      </xdr:nvSpPr>
      <xdr:spPr>
        <a:xfrm>
          <a:off x="19278111" y="690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52323</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EFFC16FD-A1DC-4B85-BC1D-317AB85FEDC5}"/>
            </a:ext>
          </a:extLst>
        </xdr:cNvPr>
        <xdr:cNvSpPr txBox="1"/>
      </xdr:nvSpPr>
      <xdr:spPr>
        <a:xfrm>
          <a:off x="18356795" y="656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37530</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BD93D563-B57A-4B81-B958-F831388B8DA8}"/>
            </a:ext>
          </a:extLst>
        </xdr:cNvPr>
        <xdr:cNvSpPr txBox="1"/>
      </xdr:nvSpPr>
      <xdr:spPr>
        <a:xfrm>
          <a:off x="21011095" y="689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52946</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4421B37C-BAEA-4C60-B811-E9C74F8BE7FA}"/>
            </a:ext>
          </a:extLst>
        </xdr:cNvPr>
        <xdr:cNvSpPr txBox="1"/>
      </xdr:nvSpPr>
      <xdr:spPr>
        <a:xfrm>
          <a:off x="20167111" y="691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136124</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3FF5E5DC-F828-4765-8C2E-FFE99E74D3E7}"/>
            </a:ext>
          </a:extLst>
        </xdr:cNvPr>
        <xdr:cNvSpPr txBox="1"/>
      </xdr:nvSpPr>
      <xdr:spPr>
        <a:xfrm>
          <a:off x="19245795" y="647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93400</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C00A6964-22A2-435F-9A8D-F1727B661F3C}"/>
            </a:ext>
          </a:extLst>
        </xdr:cNvPr>
        <xdr:cNvSpPr txBox="1"/>
      </xdr:nvSpPr>
      <xdr:spPr>
        <a:xfrm>
          <a:off x="18389111" y="695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9DF4A97D-3251-44E3-9CBB-25DA0A1518B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BBE9A1C5-73FC-4F58-8A60-EAC7B627E8D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2354A5B2-449D-4454-A5FC-A86CB6BB933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30294E0F-1134-4C3B-B91B-8615AD8E22D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C725A42A-05F4-40D6-84AC-5E17E5404F9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D01BEFD-B04A-406C-9500-A08AFB9C9C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4038D2B-54AF-4128-98D2-49618519A3E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8AE60DFD-E89E-47C7-9E7B-40024634298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7D7A7F58-2A41-4170-A563-857CE28BBD9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20DF05FF-C444-4AE6-B56C-BBED7CCA346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E86A0304-A80E-40A5-9F97-B9F4791CAD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1378C71B-179A-467F-A5C7-E86B53A2A9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BC39E67A-2316-4A83-8019-76387D8A3E3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97617573-C56E-422C-81F1-7A5C7510FB8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E63207F3-F8F1-49BF-BA00-72EB6370E0B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6B3EFA42-F69C-46E5-9B54-895A30E89A8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866100D4-E00A-4577-8F17-507B0CF92B3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45A6607C-4120-4B83-AA86-694848DFD6D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504038BA-3AC5-4F5E-8597-3AAB396D197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C6CA33F4-3490-48FE-97D7-B60772869B1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E8F311D6-A229-4AD4-B51D-E4FC706CAE7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226A117E-19B7-4DFB-AB25-BE264E399D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F4F14264-947A-4550-9F2F-7583BA1F86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581EE4ED-5CCB-4771-BFE9-907366270BB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DEB25478-4D70-4ECE-BFEE-FFE07496D22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9F3943EB-C147-4F8B-A732-1C55DED2201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93D0F752-DF6C-409A-A6E7-FEE40AEC2BF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50D8D8B1-778B-4CBA-BA40-B6B4917EB59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4600FCE4-AC63-4080-B478-8F431C6841F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D49CB3D9-EEDE-4C91-9370-01433172674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65AC90AC-775B-4A72-B3AF-017A6548121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F8ECFA3C-AC8B-4F5C-AB96-6FA00E0BF2B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1F55ADDC-8295-41B8-972B-6BDA51DB93A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F834E5DE-C6B9-4D57-9529-ACC53D31B5A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FD83F1CE-78C5-48D2-8083-32CB77A1F54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EBEFA5FD-AE4F-41DA-B5E8-CFC114E7461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1032CE36-E511-4705-93CE-CB160DD78FB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813FC0B5-A59C-41D4-85C0-DDF5493B9D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FBBB4615-06AB-44C6-BEE7-C0B20360406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E748B8B5-160B-4080-97B9-187049CAAB2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CF9DA746-B913-49E0-8485-186614418665}"/>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EF439290-FF72-4273-B118-45D2CBF6AFE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FF4EFA78-D5F8-40BD-ACD0-42046B80818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7576D841-014D-4AB5-B243-A21327D9AE33}"/>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a:extLst>
            <a:ext uri="{FF2B5EF4-FFF2-40B4-BE49-F238E27FC236}">
              <a16:creationId xmlns:a16="http://schemas.microsoft.com/office/drawing/2014/main" id="{5EFCBF08-5232-452B-BB43-21349C402155}"/>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E9C5EFF7-100D-4A28-B7E3-283286100519}"/>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a:extLst>
            <a:ext uri="{FF2B5EF4-FFF2-40B4-BE49-F238E27FC236}">
              <a16:creationId xmlns:a16="http://schemas.microsoft.com/office/drawing/2014/main" id="{17E7081F-1090-4CF6-B501-89A9864C0176}"/>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a:extLst>
            <a:ext uri="{FF2B5EF4-FFF2-40B4-BE49-F238E27FC236}">
              <a16:creationId xmlns:a16="http://schemas.microsoft.com/office/drawing/2014/main" id="{7DB4864D-6EC2-4240-A2A4-4C5F5E1C0D38}"/>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4" name="フローチャート: 判断 653">
          <a:extLst>
            <a:ext uri="{FF2B5EF4-FFF2-40B4-BE49-F238E27FC236}">
              <a16:creationId xmlns:a16="http://schemas.microsoft.com/office/drawing/2014/main" id="{EF2C61BE-E2CB-4563-BFB8-20719E330C6F}"/>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655" name="フローチャート: 判断 654">
          <a:extLst>
            <a:ext uri="{FF2B5EF4-FFF2-40B4-BE49-F238E27FC236}">
              <a16:creationId xmlns:a16="http://schemas.microsoft.com/office/drawing/2014/main" id="{E67D84B0-CA72-4E85-811D-906F12FA9EAA}"/>
            </a:ext>
          </a:extLst>
        </xdr:cNvPr>
        <xdr:cNvSpPr/>
      </xdr:nvSpPr>
      <xdr:spPr>
        <a:xfrm>
          <a:off x="13652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656" name="フローチャート: 判断 655">
          <a:extLst>
            <a:ext uri="{FF2B5EF4-FFF2-40B4-BE49-F238E27FC236}">
              <a16:creationId xmlns:a16="http://schemas.microsoft.com/office/drawing/2014/main" id="{E584761B-1E5F-4AC0-9779-5A5CC17D6E29}"/>
            </a:ext>
          </a:extLst>
        </xdr:cNvPr>
        <xdr:cNvSpPr/>
      </xdr:nvSpPr>
      <xdr:spPr>
        <a:xfrm>
          <a:off x="1276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A355EDD-3B8D-42C2-B98C-9D19590351E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21E47998-FF0B-46CD-8AEB-EDAAD30077D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7532ECA6-6C9A-4DF2-AAD8-B0F45614EEB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A3574CF-95BD-46DD-B973-C9F6E67014F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05E9EE1-981D-4B88-A821-F8DB5268560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662" name="楕円 661">
          <a:extLst>
            <a:ext uri="{FF2B5EF4-FFF2-40B4-BE49-F238E27FC236}">
              <a16:creationId xmlns:a16="http://schemas.microsoft.com/office/drawing/2014/main" id="{179F1F25-5E72-411E-889C-286977DE0876}"/>
            </a:ext>
          </a:extLst>
        </xdr:cNvPr>
        <xdr:cNvSpPr/>
      </xdr:nvSpPr>
      <xdr:spPr>
        <a:xfrm>
          <a:off x="16268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78D6088C-4F61-49CC-AACE-B4974E04F99D}"/>
            </a:ext>
          </a:extLst>
        </xdr:cNvPr>
        <xdr:cNvSpPr txBox="1"/>
      </xdr:nvSpPr>
      <xdr:spPr>
        <a:xfrm>
          <a:off x="16357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122555</xdr:rowOff>
    </xdr:from>
    <xdr:to>
      <xdr:col>81</xdr:col>
      <xdr:colOff>101600</xdr:colOff>
      <xdr:row>83</xdr:row>
      <xdr:rowOff>52705</xdr:rowOff>
    </xdr:to>
    <xdr:sp macro="" textlink="">
      <xdr:nvSpPr>
        <xdr:cNvPr id="664" name="楕円 663">
          <a:extLst>
            <a:ext uri="{FF2B5EF4-FFF2-40B4-BE49-F238E27FC236}">
              <a16:creationId xmlns:a16="http://schemas.microsoft.com/office/drawing/2014/main" id="{51E6B60B-66DC-485A-B12F-EC31B282497B}"/>
            </a:ext>
          </a:extLst>
        </xdr:cNvPr>
        <xdr:cNvSpPr/>
      </xdr:nvSpPr>
      <xdr:spPr>
        <a:xfrm>
          <a:off x="15430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xdr:rowOff>
    </xdr:from>
    <xdr:to>
      <xdr:col>85</xdr:col>
      <xdr:colOff>127000</xdr:colOff>
      <xdr:row>83</xdr:row>
      <xdr:rowOff>51436</xdr:rowOff>
    </xdr:to>
    <xdr:cxnSp macro="">
      <xdr:nvCxnSpPr>
        <xdr:cNvPr id="665" name="直線コネクタ 664">
          <a:extLst>
            <a:ext uri="{FF2B5EF4-FFF2-40B4-BE49-F238E27FC236}">
              <a16:creationId xmlns:a16="http://schemas.microsoft.com/office/drawing/2014/main" id="{736DE461-B318-4C13-84E4-DBE2AE561E2B}"/>
            </a:ext>
          </a:extLst>
        </xdr:cNvPr>
        <xdr:cNvCxnSpPr/>
      </xdr:nvCxnSpPr>
      <xdr:spPr>
        <a:xfrm>
          <a:off x="15481300" y="142322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73025</xdr:rowOff>
    </xdr:from>
    <xdr:to>
      <xdr:col>76</xdr:col>
      <xdr:colOff>165100</xdr:colOff>
      <xdr:row>83</xdr:row>
      <xdr:rowOff>3175</xdr:rowOff>
    </xdr:to>
    <xdr:sp macro="" textlink="">
      <xdr:nvSpPr>
        <xdr:cNvPr id="666" name="楕円 665">
          <a:extLst>
            <a:ext uri="{FF2B5EF4-FFF2-40B4-BE49-F238E27FC236}">
              <a16:creationId xmlns:a16="http://schemas.microsoft.com/office/drawing/2014/main" id="{608DB67A-3856-4E0F-A755-AEEE018CE066}"/>
            </a:ext>
          </a:extLst>
        </xdr:cNvPr>
        <xdr:cNvSpPr/>
      </xdr:nvSpPr>
      <xdr:spPr>
        <a:xfrm>
          <a:off x="14541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123825</xdr:rowOff>
    </xdr:from>
    <xdr:to>
      <xdr:col>81</xdr:col>
      <xdr:colOff>50800</xdr:colOff>
      <xdr:row>83</xdr:row>
      <xdr:rowOff>1905</xdr:rowOff>
    </xdr:to>
    <xdr:cxnSp macro="">
      <xdr:nvCxnSpPr>
        <xdr:cNvPr id="667" name="直線コネクタ 666">
          <a:extLst>
            <a:ext uri="{FF2B5EF4-FFF2-40B4-BE49-F238E27FC236}">
              <a16:creationId xmlns:a16="http://schemas.microsoft.com/office/drawing/2014/main" id="{9F2364A4-84B2-4867-B683-F5841B7B8D77}"/>
            </a:ext>
          </a:extLst>
        </xdr:cNvPr>
        <xdr:cNvCxnSpPr/>
      </xdr:nvCxnSpPr>
      <xdr:spPr>
        <a:xfrm>
          <a:off x="14592300" y="141827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164464</xdr:rowOff>
    </xdr:from>
    <xdr:to>
      <xdr:col>72</xdr:col>
      <xdr:colOff>38100</xdr:colOff>
      <xdr:row>83</xdr:row>
      <xdr:rowOff>94614</xdr:rowOff>
    </xdr:to>
    <xdr:sp macro="" textlink="">
      <xdr:nvSpPr>
        <xdr:cNvPr id="668" name="楕円 667">
          <a:extLst>
            <a:ext uri="{FF2B5EF4-FFF2-40B4-BE49-F238E27FC236}">
              <a16:creationId xmlns:a16="http://schemas.microsoft.com/office/drawing/2014/main" id="{40CED7BD-1822-4005-8813-4559373F0271}"/>
            </a:ext>
          </a:extLst>
        </xdr:cNvPr>
        <xdr:cNvSpPr/>
      </xdr:nvSpPr>
      <xdr:spPr>
        <a:xfrm>
          <a:off x="13652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123825</xdr:rowOff>
    </xdr:from>
    <xdr:to>
      <xdr:col>76</xdr:col>
      <xdr:colOff>114300</xdr:colOff>
      <xdr:row>83</xdr:row>
      <xdr:rowOff>43814</xdr:rowOff>
    </xdr:to>
    <xdr:cxnSp macro="">
      <xdr:nvCxnSpPr>
        <xdr:cNvPr id="669" name="直線コネクタ 668">
          <a:extLst>
            <a:ext uri="{FF2B5EF4-FFF2-40B4-BE49-F238E27FC236}">
              <a16:creationId xmlns:a16="http://schemas.microsoft.com/office/drawing/2014/main" id="{3FDCF81B-ED06-49D2-B253-67EE593DBF5C}"/>
            </a:ext>
          </a:extLst>
        </xdr:cNvPr>
        <xdr:cNvCxnSpPr/>
      </xdr:nvCxnSpPr>
      <xdr:spPr>
        <a:xfrm flipV="1">
          <a:off x="13703300" y="1418272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111125</xdr:rowOff>
    </xdr:from>
    <xdr:to>
      <xdr:col>67</xdr:col>
      <xdr:colOff>101600</xdr:colOff>
      <xdr:row>83</xdr:row>
      <xdr:rowOff>41275</xdr:rowOff>
    </xdr:to>
    <xdr:sp macro="" textlink="">
      <xdr:nvSpPr>
        <xdr:cNvPr id="670" name="楕円 669">
          <a:extLst>
            <a:ext uri="{FF2B5EF4-FFF2-40B4-BE49-F238E27FC236}">
              <a16:creationId xmlns:a16="http://schemas.microsoft.com/office/drawing/2014/main" id="{E4AFA86E-635B-4BFF-A9D4-8D89D8EA17BE}"/>
            </a:ext>
          </a:extLst>
        </xdr:cNvPr>
        <xdr:cNvSpPr/>
      </xdr:nvSpPr>
      <xdr:spPr>
        <a:xfrm>
          <a:off x="12763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161925</xdr:rowOff>
    </xdr:from>
    <xdr:to>
      <xdr:col>71</xdr:col>
      <xdr:colOff>177800</xdr:colOff>
      <xdr:row>83</xdr:row>
      <xdr:rowOff>43814</xdr:rowOff>
    </xdr:to>
    <xdr:cxnSp macro="">
      <xdr:nvCxnSpPr>
        <xdr:cNvPr id="671" name="直線コネクタ 670">
          <a:extLst>
            <a:ext uri="{FF2B5EF4-FFF2-40B4-BE49-F238E27FC236}">
              <a16:creationId xmlns:a16="http://schemas.microsoft.com/office/drawing/2014/main" id="{F75F1967-3C50-478B-8212-8A005A464750}"/>
            </a:ext>
          </a:extLst>
        </xdr:cNvPr>
        <xdr:cNvCxnSpPr/>
      </xdr:nvCxnSpPr>
      <xdr:spPr>
        <a:xfrm>
          <a:off x="12814300" y="142208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2" name="n_1aveValue【消防施設】&#10;有形固定資産減価償却率">
          <a:extLst>
            <a:ext uri="{FF2B5EF4-FFF2-40B4-BE49-F238E27FC236}">
              <a16:creationId xmlns:a16="http://schemas.microsoft.com/office/drawing/2014/main" id="{E00341D0-5B9A-499B-95E3-BF9DEF420180}"/>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73" name="n_2aveValue【消防施設】&#10;有形固定資産減価償却率">
          <a:extLst>
            <a:ext uri="{FF2B5EF4-FFF2-40B4-BE49-F238E27FC236}">
              <a16:creationId xmlns:a16="http://schemas.microsoft.com/office/drawing/2014/main" id="{62309273-C227-444D-9F85-E6B40D4C11FE}"/>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114952</xdr:rowOff>
    </xdr:from>
    <xdr:ext cx="405111" cy="259045"/>
    <xdr:sp macro="" textlink="">
      <xdr:nvSpPr>
        <xdr:cNvPr id="674" name="n_3aveValue【消防施設】&#10;有形固定資産減価償却率">
          <a:extLst>
            <a:ext uri="{FF2B5EF4-FFF2-40B4-BE49-F238E27FC236}">
              <a16:creationId xmlns:a16="http://schemas.microsoft.com/office/drawing/2014/main" id="{3CE988FB-D7F6-41CA-82F9-A5E66C9BDAAF}"/>
            </a:ext>
          </a:extLst>
        </xdr:cNvPr>
        <xdr:cNvSpPr txBox="1"/>
      </xdr:nvSpPr>
      <xdr:spPr>
        <a:xfrm>
          <a:off x="13500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111141</xdr:rowOff>
    </xdr:from>
    <xdr:ext cx="405111" cy="259045"/>
    <xdr:sp macro="" textlink="">
      <xdr:nvSpPr>
        <xdr:cNvPr id="675" name="n_4aveValue【消防施設】&#10;有形固定資産減価償却率">
          <a:extLst>
            <a:ext uri="{FF2B5EF4-FFF2-40B4-BE49-F238E27FC236}">
              <a16:creationId xmlns:a16="http://schemas.microsoft.com/office/drawing/2014/main" id="{61AF75F9-4322-483F-929D-43FEDCB40F11}"/>
            </a:ext>
          </a:extLst>
        </xdr:cNvPr>
        <xdr:cNvSpPr txBox="1"/>
      </xdr:nvSpPr>
      <xdr:spPr>
        <a:xfrm>
          <a:off x="12611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43832</xdr:rowOff>
    </xdr:from>
    <xdr:ext cx="405111" cy="259045"/>
    <xdr:sp macro="" textlink="">
      <xdr:nvSpPr>
        <xdr:cNvPr id="676" name="n_1mainValue【消防施設】&#10;有形固定資産減価償却率">
          <a:extLst>
            <a:ext uri="{FF2B5EF4-FFF2-40B4-BE49-F238E27FC236}">
              <a16:creationId xmlns:a16="http://schemas.microsoft.com/office/drawing/2014/main" id="{1A4B5BF7-541C-4DF7-A7AB-44C8E30F6073}"/>
            </a:ext>
          </a:extLst>
        </xdr:cNvPr>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165752</xdr:rowOff>
    </xdr:from>
    <xdr:ext cx="405111" cy="259045"/>
    <xdr:sp macro="" textlink="">
      <xdr:nvSpPr>
        <xdr:cNvPr id="677" name="n_2mainValue【消防施設】&#10;有形固定資産減価償却率">
          <a:extLst>
            <a:ext uri="{FF2B5EF4-FFF2-40B4-BE49-F238E27FC236}">
              <a16:creationId xmlns:a16="http://schemas.microsoft.com/office/drawing/2014/main" id="{71A4A4E1-91F2-4721-9DAD-6DEC6EA8A697}"/>
            </a:ext>
          </a:extLst>
        </xdr:cNvPr>
        <xdr:cNvSpPr txBox="1"/>
      </xdr:nvSpPr>
      <xdr:spPr>
        <a:xfrm>
          <a:off x="14389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85741</xdr:rowOff>
    </xdr:from>
    <xdr:ext cx="405111" cy="259045"/>
    <xdr:sp macro="" textlink="">
      <xdr:nvSpPr>
        <xdr:cNvPr id="678" name="n_3mainValue【消防施設】&#10;有形固定資産減価償却率">
          <a:extLst>
            <a:ext uri="{FF2B5EF4-FFF2-40B4-BE49-F238E27FC236}">
              <a16:creationId xmlns:a16="http://schemas.microsoft.com/office/drawing/2014/main" id="{304F4D05-C071-46CE-A038-9627CA41A5E2}"/>
            </a:ext>
          </a:extLst>
        </xdr:cNvPr>
        <xdr:cNvSpPr txBox="1"/>
      </xdr:nvSpPr>
      <xdr:spPr>
        <a:xfrm>
          <a:off x="13500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32402</xdr:rowOff>
    </xdr:from>
    <xdr:ext cx="405111" cy="259045"/>
    <xdr:sp macro="" textlink="">
      <xdr:nvSpPr>
        <xdr:cNvPr id="679" name="n_4mainValue【消防施設】&#10;有形固定資産減価償却率">
          <a:extLst>
            <a:ext uri="{FF2B5EF4-FFF2-40B4-BE49-F238E27FC236}">
              <a16:creationId xmlns:a16="http://schemas.microsoft.com/office/drawing/2014/main" id="{E0AB13BF-16F6-421C-9DF9-01F3446C7EBC}"/>
            </a:ext>
          </a:extLst>
        </xdr:cNvPr>
        <xdr:cNvSpPr txBox="1"/>
      </xdr:nvSpPr>
      <xdr:spPr>
        <a:xfrm>
          <a:off x="12611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24882954-8794-42C6-BD34-DBF3C0E11D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22473FEE-70E2-4CE0-864D-4DC30108EF8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55D08D1B-6E53-4782-90EF-FE697F28AE4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C4D67EA4-9687-45D1-A508-75EA83ABD37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ABCEC132-EDB1-49D8-BF9D-3CE1D92BB01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3FC5E383-1EAC-44BB-8FBA-658104A114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1D6F563E-F34D-4E99-9373-8E995638CA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2E548443-177D-4A9F-BCC5-04E2C998086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8969311B-FF54-4A08-A18B-7AA14E56ECD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7B54268F-7A17-4C4C-A0FD-C3C63B7744F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82B855C7-8A7E-44A5-8B47-A45E3A3BDD7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183B9655-3350-44B8-8877-A3AC6689762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71322DDB-CD4D-45AA-B932-F76385AF069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49BBD572-87A8-4318-A489-56FAEA0AA7A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AB215697-D27A-44F1-AA80-AC47FECE845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68FF73C4-BB6E-4B18-A798-4F2F0F28F32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B09008D0-63C0-4007-99BF-C144143DA51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7F6BC28B-D17E-47B3-ACDB-CBC0E4B9098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B63ED29B-1958-4645-91E0-A88265B5EBB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739E60BD-FC37-4A17-825D-3927C05BD1B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1972F196-622F-4677-9849-2A5BB6EE7E1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400659B1-E2B2-41F9-89B6-B49824A0996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B366C371-B78C-4D9A-BC7C-07BA42631B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E754802D-2166-4B10-9420-6BFD7461BDA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8F253DB3-01F8-4A6D-B2D1-3A6E14C2A33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a:extLst>
            <a:ext uri="{FF2B5EF4-FFF2-40B4-BE49-F238E27FC236}">
              <a16:creationId xmlns:a16="http://schemas.microsoft.com/office/drawing/2014/main" id="{98FCE0A4-F0E0-4605-8D95-72D72346AAB7}"/>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a:extLst>
            <a:ext uri="{FF2B5EF4-FFF2-40B4-BE49-F238E27FC236}">
              <a16:creationId xmlns:a16="http://schemas.microsoft.com/office/drawing/2014/main" id="{6D4CB5DC-B0C8-4065-ACDA-1F23471A5BE9}"/>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a:extLst>
            <a:ext uri="{FF2B5EF4-FFF2-40B4-BE49-F238E27FC236}">
              <a16:creationId xmlns:a16="http://schemas.microsoft.com/office/drawing/2014/main" id="{AA8C2794-311A-4A0F-9610-81C30627ADBA}"/>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a:extLst>
            <a:ext uri="{FF2B5EF4-FFF2-40B4-BE49-F238E27FC236}">
              <a16:creationId xmlns:a16="http://schemas.microsoft.com/office/drawing/2014/main" id="{508935E0-0D5B-4B6C-9DF9-4F8DBF95E687}"/>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a:extLst>
            <a:ext uri="{FF2B5EF4-FFF2-40B4-BE49-F238E27FC236}">
              <a16:creationId xmlns:a16="http://schemas.microsoft.com/office/drawing/2014/main" id="{D727A2A0-8A72-41E3-A449-0E2F442CDF41}"/>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0" name="【消防施設】&#10;一人当たり面積平均値テキスト">
          <a:extLst>
            <a:ext uri="{FF2B5EF4-FFF2-40B4-BE49-F238E27FC236}">
              <a16:creationId xmlns:a16="http://schemas.microsoft.com/office/drawing/2014/main" id="{1E6C5FB7-2AC6-4DF0-881B-929BE401510C}"/>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a:extLst>
            <a:ext uri="{FF2B5EF4-FFF2-40B4-BE49-F238E27FC236}">
              <a16:creationId xmlns:a16="http://schemas.microsoft.com/office/drawing/2014/main" id="{7DC95AFD-2CD4-4753-93FF-F0FC42EF1308}"/>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a:extLst>
            <a:ext uri="{FF2B5EF4-FFF2-40B4-BE49-F238E27FC236}">
              <a16:creationId xmlns:a16="http://schemas.microsoft.com/office/drawing/2014/main" id="{62B4CB3A-BF9F-4257-B2D3-A38F9EEB46E9}"/>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3" name="フローチャート: 判断 712">
          <a:extLst>
            <a:ext uri="{FF2B5EF4-FFF2-40B4-BE49-F238E27FC236}">
              <a16:creationId xmlns:a16="http://schemas.microsoft.com/office/drawing/2014/main" id="{5FC7B7C8-442E-401D-A8A4-F52255DEC778}"/>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714" name="フローチャート: 判断 713">
          <a:extLst>
            <a:ext uri="{FF2B5EF4-FFF2-40B4-BE49-F238E27FC236}">
              <a16:creationId xmlns:a16="http://schemas.microsoft.com/office/drawing/2014/main" id="{942E4EAF-7F70-4508-AC52-A41745B083DC}"/>
            </a:ext>
          </a:extLst>
        </xdr:cNvPr>
        <xdr:cNvSpPr/>
      </xdr:nvSpPr>
      <xdr:spPr>
        <a:xfrm>
          <a:off x="19494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5" name="フローチャート: 判断 714">
          <a:extLst>
            <a:ext uri="{FF2B5EF4-FFF2-40B4-BE49-F238E27FC236}">
              <a16:creationId xmlns:a16="http://schemas.microsoft.com/office/drawing/2014/main" id="{94139743-8EAC-4AF5-A05D-1248472C74A8}"/>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2803F4D-CB37-4DF0-BB4C-29AA18DA553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25ED699-C843-4DD6-B540-5298E968781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CF3FDD2-CE99-4B93-8B85-D0E10EF442D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0459027-B864-47E7-B18C-4CFCA458D28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8048184-3D6C-4035-9976-9F7713C0E82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140788</xdr:rowOff>
    </xdr:from>
    <xdr:to>
      <xdr:col>116</xdr:col>
      <xdr:colOff>114300</xdr:colOff>
      <xdr:row>86</xdr:row>
      <xdr:rowOff>70938</xdr:rowOff>
    </xdr:to>
    <xdr:sp macro="" textlink="">
      <xdr:nvSpPr>
        <xdr:cNvPr id="721" name="楕円 720">
          <a:extLst>
            <a:ext uri="{FF2B5EF4-FFF2-40B4-BE49-F238E27FC236}">
              <a16:creationId xmlns:a16="http://schemas.microsoft.com/office/drawing/2014/main" id="{A16EC1B6-AFCF-43CF-A146-99342E73B09B}"/>
            </a:ext>
          </a:extLst>
        </xdr:cNvPr>
        <xdr:cNvSpPr/>
      </xdr:nvSpPr>
      <xdr:spPr>
        <a:xfrm>
          <a:off x="221107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55715</xdr:rowOff>
    </xdr:from>
    <xdr:ext cx="469744" cy="259045"/>
    <xdr:sp macro="" textlink="">
      <xdr:nvSpPr>
        <xdr:cNvPr id="722" name="【消防施設】&#10;一人当たり面積該当値テキスト">
          <a:extLst>
            <a:ext uri="{FF2B5EF4-FFF2-40B4-BE49-F238E27FC236}">
              <a16:creationId xmlns:a16="http://schemas.microsoft.com/office/drawing/2014/main" id="{0E0519BE-23FF-4ECC-B9A0-53E776FCF1E6}"/>
            </a:ext>
          </a:extLst>
        </xdr:cNvPr>
        <xdr:cNvSpPr txBox="1"/>
      </xdr:nvSpPr>
      <xdr:spPr>
        <a:xfrm>
          <a:off x="22199600" y="1462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144055</xdr:rowOff>
    </xdr:from>
    <xdr:to>
      <xdr:col>112</xdr:col>
      <xdr:colOff>38100</xdr:colOff>
      <xdr:row>86</xdr:row>
      <xdr:rowOff>74205</xdr:rowOff>
    </xdr:to>
    <xdr:sp macro="" textlink="">
      <xdr:nvSpPr>
        <xdr:cNvPr id="723" name="楕円 722">
          <a:extLst>
            <a:ext uri="{FF2B5EF4-FFF2-40B4-BE49-F238E27FC236}">
              <a16:creationId xmlns:a16="http://schemas.microsoft.com/office/drawing/2014/main" id="{2B2E4F19-4803-40A2-9FE1-E8BBB10D5616}"/>
            </a:ext>
          </a:extLst>
        </xdr:cNvPr>
        <xdr:cNvSpPr/>
      </xdr:nvSpPr>
      <xdr:spPr>
        <a:xfrm>
          <a:off x="2127250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20138</xdr:rowOff>
    </xdr:from>
    <xdr:to>
      <xdr:col>116</xdr:col>
      <xdr:colOff>63500</xdr:colOff>
      <xdr:row>86</xdr:row>
      <xdr:rowOff>23405</xdr:rowOff>
    </xdr:to>
    <xdr:cxnSp macro="">
      <xdr:nvCxnSpPr>
        <xdr:cNvPr id="724" name="直線コネクタ 723">
          <a:extLst>
            <a:ext uri="{FF2B5EF4-FFF2-40B4-BE49-F238E27FC236}">
              <a16:creationId xmlns:a16="http://schemas.microsoft.com/office/drawing/2014/main" id="{A13CBF26-E7B3-4693-8EF5-EEA19A9286CF}"/>
            </a:ext>
          </a:extLst>
        </xdr:cNvPr>
        <xdr:cNvCxnSpPr/>
      </xdr:nvCxnSpPr>
      <xdr:spPr>
        <a:xfrm flipV="1">
          <a:off x="21323300" y="1476483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145687</xdr:rowOff>
    </xdr:from>
    <xdr:to>
      <xdr:col>107</xdr:col>
      <xdr:colOff>101600</xdr:colOff>
      <xdr:row>86</xdr:row>
      <xdr:rowOff>75837</xdr:rowOff>
    </xdr:to>
    <xdr:sp macro="" textlink="">
      <xdr:nvSpPr>
        <xdr:cNvPr id="725" name="楕円 724">
          <a:extLst>
            <a:ext uri="{FF2B5EF4-FFF2-40B4-BE49-F238E27FC236}">
              <a16:creationId xmlns:a16="http://schemas.microsoft.com/office/drawing/2014/main" id="{9B113C71-8076-49BF-8872-60834EDA7431}"/>
            </a:ext>
          </a:extLst>
        </xdr:cNvPr>
        <xdr:cNvSpPr/>
      </xdr:nvSpPr>
      <xdr:spPr>
        <a:xfrm>
          <a:off x="20383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23405</xdr:rowOff>
    </xdr:from>
    <xdr:to>
      <xdr:col>111</xdr:col>
      <xdr:colOff>177800</xdr:colOff>
      <xdr:row>86</xdr:row>
      <xdr:rowOff>25037</xdr:rowOff>
    </xdr:to>
    <xdr:cxnSp macro="">
      <xdr:nvCxnSpPr>
        <xdr:cNvPr id="726" name="直線コネクタ 725">
          <a:extLst>
            <a:ext uri="{FF2B5EF4-FFF2-40B4-BE49-F238E27FC236}">
              <a16:creationId xmlns:a16="http://schemas.microsoft.com/office/drawing/2014/main" id="{05987DE3-8C3C-48EF-86FD-F13BC1AA59E9}"/>
            </a:ext>
          </a:extLst>
        </xdr:cNvPr>
        <xdr:cNvCxnSpPr/>
      </xdr:nvCxnSpPr>
      <xdr:spPr>
        <a:xfrm flipV="1">
          <a:off x="20434300" y="1476810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157118</xdr:rowOff>
    </xdr:from>
    <xdr:to>
      <xdr:col>102</xdr:col>
      <xdr:colOff>165100</xdr:colOff>
      <xdr:row>86</xdr:row>
      <xdr:rowOff>87268</xdr:rowOff>
    </xdr:to>
    <xdr:sp macro="" textlink="">
      <xdr:nvSpPr>
        <xdr:cNvPr id="727" name="楕円 726">
          <a:extLst>
            <a:ext uri="{FF2B5EF4-FFF2-40B4-BE49-F238E27FC236}">
              <a16:creationId xmlns:a16="http://schemas.microsoft.com/office/drawing/2014/main" id="{19DF1EE7-B0E4-48CD-ACD3-00A31EEFC34E}"/>
            </a:ext>
          </a:extLst>
        </xdr:cNvPr>
        <xdr:cNvSpPr/>
      </xdr:nvSpPr>
      <xdr:spPr>
        <a:xfrm>
          <a:off x="19494500" y="14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25037</xdr:rowOff>
    </xdr:from>
    <xdr:to>
      <xdr:col>107</xdr:col>
      <xdr:colOff>50800</xdr:colOff>
      <xdr:row>86</xdr:row>
      <xdr:rowOff>36468</xdr:rowOff>
    </xdr:to>
    <xdr:cxnSp macro="">
      <xdr:nvCxnSpPr>
        <xdr:cNvPr id="728" name="直線コネクタ 727">
          <a:extLst>
            <a:ext uri="{FF2B5EF4-FFF2-40B4-BE49-F238E27FC236}">
              <a16:creationId xmlns:a16="http://schemas.microsoft.com/office/drawing/2014/main" id="{15874E87-A6EC-476C-ADA4-C587D8D451FC}"/>
            </a:ext>
          </a:extLst>
        </xdr:cNvPr>
        <xdr:cNvCxnSpPr/>
      </xdr:nvCxnSpPr>
      <xdr:spPr>
        <a:xfrm flipV="1">
          <a:off x="19545300" y="1476973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33020</xdr:rowOff>
    </xdr:from>
    <xdr:to>
      <xdr:col>98</xdr:col>
      <xdr:colOff>38100</xdr:colOff>
      <xdr:row>86</xdr:row>
      <xdr:rowOff>134620</xdr:rowOff>
    </xdr:to>
    <xdr:sp macro="" textlink="">
      <xdr:nvSpPr>
        <xdr:cNvPr id="729" name="楕円 728">
          <a:extLst>
            <a:ext uri="{FF2B5EF4-FFF2-40B4-BE49-F238E27FC236}">
              <a16:creationId xmlns:a16="http://schemas.microsoft.com/office/drawing/2014/main" id="{D0DEA374-4DBF-4E85-842C-DE22CE9AE9EF}"/>
            </a:ext>
          </a:extLst>
        </xdr:cNvPr>
        <xdr:cNvSpPr/>
      </xdr:nvSpPr>
      <xdr:spPr>
        <a:xfrm>
          <a:off x="18605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36468</xdr:rowOff>
    </xdr:from>
    <xdr:to>
      <xdr:col>102</xdr:col>
      <xdr:colOff>114300</xdr:colOff>
      <xdr:row>86</xdr:row>
      <xdr:rowOff>83820</xdr:rowOff>
    </xdr:to>
    <xdr:cxnSp macro="">
      <xdr:nvCxnSpPr>
        <xdr:cNvPr id="730" name="直線コネクタ 729">
          <a:extLst>
            <a:ext uri="{FF2B5EF4-FFF2-40B4-BE49-F238E27FC236}">
              <a16:creationId xmlns:a16="http://schemas.microsoft.com/office/drawing/2014/main" id="{1CF786BB-EAD1-40C0-A0F6-3957582C2F81}"/>
            </a:ext>
          </a:extLst>
        </xdr:cNvPr>
        <xdr:cNvCxnSpPr/>
      </xdr:nvCxnSpPr>
      <xdr:spPr>
        <a:xfrm flipV="1">
          <a:off x="18656300" y="14781168"/>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1" name="n_1aveValue【消防施設】&#10;一人当たり面積">
          <a:extLst>
            <a:ext uri="{FF2B5EF4-FFF2-40B4-BE49-F238E27FC236}">
              <a16:creationId xmlns:a16="http://schemas.microsoft.com/office/drawing/2014/main" id="{6CF7DE79-DC78-4EBC-97AD-D19BDD873786}"/>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2" name="n_2aveValue【消防施設】&#10;一人当たり面積">
          <a:extLst>
            <a:ext uri="{FF2B5EF4-FFF2-40B4-BE49-F238E27FC236}">
              <a16:creationId xmlns:a16="http://schemas.microsoft.com/office/drawing/2014/main" id="{2474D692-3B03-4FA8-83BE-AFCC4960838F}"/>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733" name="n_3aveValue【消防施設】&#10;一人当たり面積">
          <a:extLst>
            <a:ext uri="{FF2B5EF4-FFF2-40B4-BE49-F238E27FC236}">
              <a16:creationId xmlns:a16="http://schemas.microsoft.com/office/drawing/2014/main" id="{08950228-169F-4B02-A3B4-7B00971B7D1C}"/>
            </a:ext>
          </a:extLst>
        </xdr:cNvPr>
        <xdr:cNvSpPr txBox="1"/>
      </xdr:nvSpPr>
      <xdr:spPr>
        <a:xfrm>
          <a:off x="19310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4" name="n_4aveValue【消防施設】&#10;一人当たり面積">
          <a:extLst>
            <a:ext uri="{FF2B5EF4-FFF2-40B4-BE49-F238E27FC236}">
              <a16:creationId xmlns:a16="http://schemas.microsoft.com/office/drawing/2014/main" id="{81D7D760-FFAB-46A1-B68F-2FC9C48978FC}"/>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65332</xdr:rowOff>
    </xdr:from>
    <xdr:ext cx="469744" cy="259045"/>
    <xdr:sp macro="" textlink="">
      <xdr:nvSpPr>
        <xdr:cNvPr id="735" name="n_1mainValue【消防施設】&#10;一人当たり面積">
          <a:extLst>
            <a:ext uri="{FF2B5EF4-FFF2-40B4-BE49-F238E27FC236}">
              <a16:creationId xmlns:a16="http://schemas.microsoft.com/office/drawing/2014/main" id="{24E9F219-D978-4C9B-8DC1-A29E441B8EF3}"/>
            </a:ext>
          </a:extLst>
        </xdr:cNvPr>
        <xdr:cNvSpPr txBox="1"/>
      </xdr:nvSpPr>
      <xdr:spPr>
        <a:xfrm>
          <a:off x="21075727" y="1481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66964</xdr:rowOff>
    </xdr:from>
    <xdr:ext cx="469744" cy="259045"/>
    <xdr:sp macro="" textlink="">
      <xdr:nvSpPr>
        <xdr:cNvPr id="736" name="n_2mainValue【消防施設】&#10;一人当たり面積">
          <a:extLst>
            <a:ext uri="{FF2B5EF4-FFF2-40B4-BE49-F238E27FC236}">
              <a16:creationId xmlns:a16="http://schemas.microsoft.com/office/drawing/2014/main" id="{85B1785F-A03E-4FC3-92B5-745251214A1E}"/>
            </a:ext>
          </a:extLst>
        </xdr:cNvPr>
        <xdr:cNvSpPr txBox="1"/>
      </xdr:nvSpPr>
      <xdr:spPr>
        <a:xfrm>
          <a:off x="201994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78395</xdr:rowOff>
    </xdr:from>
    <xdr:ext cx="469744" cy="259045"/>
    <xdr:sp macro="" textlink="">
      <xdr:nvSpPr>
        <xdr:cNvPr id="737" name="n_3mainValue【消防施設】&#10;一人当たり面積">
          <a:extLst>
            <a:ext uri="{FF2B5EF4-FFF2-40B4-BE49-F238E27FC236}">
              <a16:creationId xmlns:a16="http://schemas.microsoft.com/office/drawing/2014/main" id="{7F7AC233-DB60-4985-9738-84399D9916AD}"/>
            </a:ext>
          </a:extLst>
        </xdr:cNvPr>
        <xdr:cNvSpPr txBox="1"/>
      </xdr:nvSpPr>
      <xdr:spPr>
        <a:xfrm>
          <a:off x="19310427" y="148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125747</xdr:rowOff>
    </xdr:from>
    <xdr:ext cx="469744" cy="259045"/>
    <xdr:sp macro="" textlink="">
      <xdr:nvSpPr>
        <xdr:cNvPr id="738" name="n_4mainValue【消防施設】&#10;一人当たり面積">
          <a:extLst>
            <a:ext uri="{FF2B5EF4-FFF2-40B4-BE49-F238E27FC236}">
              <a16:creationId xmlns:a16="http://schemas.microsoft.com/office/drawing/2014/main" id="{525A91D4-C2DB-4721-97DB-8401E91BAAA6}"/>
            </a:ext>
          </a:extLst>
        </xdr:cNvPr>
        <xdr:cNvSpPr txBox="1"/>
      </xdr:nvSpPr>
      <xdr:spPr>
        <a:xfrm>
          <a:off x="18421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CF02AF18-8B9C-4FC4-937E-4D792CBC0F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C5E53F9F-3907-407A-9B9D-E1DB8D2C3FA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35C53DC9-9085-4263-99E0-DC534BE1C3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2437A206-EA54-4641-AD39-DAB9265AB11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BD90B03E-165E-4CB0-8BBF-9F42B0DB59C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BAB69FF0-F700-46A6-8DA2-920244A4C51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C35803C9-B28F-478C-A5DB-C6D1013A377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DBB841A2-A48D-4D17-B1EB-C1790C42717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989B4184-6069-4334-9B84-72E12F78F0D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959F7721-0232-4AE6-BD8B-317104DDBAE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230CF766-D491-4B5B-B9D7-E08C799A93B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D4C5DFEE-7B88-4C09-9F83-74533AE8008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81CF2877-224E-4719-95F6-24F4E7EEBA3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C82BE7BF-B4FA-4D44-B1E9-BC6615E9542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3E27E5F8-657E-48F3-86DF-D761D22113E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71831006-3BF6-4955-A745-8128801C081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E4EC6FAA-3600-4A40-BF1E-7343ABB14D7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59C0D371-5065-4321-9EA1-1EF2974EBD9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2F9EC084-D332-41E1-8F50-9D475CE7641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2BA64BDC-8216-4E77-86C8-D2A7EC1AAC7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13C8BE8A-4E70-4624-BAEA-846250C966D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8809903F-5EF6-43CA-B00C-B9961898BFC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3BEEDB2D-3F32-4AD4-B804-36C88A3078F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C5E395E9-0042-47FA-90E8-E5AFE89F474E}"/>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3159BCF2-8C33-4501-8700-D108412058D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B2C95FA9-55F1-4F4B-9BE3-C2C8534E91B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775AF349-A038-40D4-B05B-3B4CC607955B}"/>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6E048E69-0E05-436D-89DA-2BB3FE4DD22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7" name="【庁舎】&#10;有形固定資産減価償却率平均値テキスト">
          <a:extLst>
            <a:ext uri="{FF2B5EF4-FFF2-40B4-BE49-F238E27FC236}">
              <a16:creationId xmlns:a16="http://schemas.microsoft.com/office/drawing/2014/main" id="{F578184C-B51B-4DD6-AE50-3BF22EE2133C}"/>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a:extLst>
            <a:ext uri="{FF2B5EF4-FFF2-40B4-BE49-F238E27FC236}">
              <a16:creationId xmlns:a16="http://schemas.microsoft.com/office/drawing/2014/main" id="{BAB5DABF-FEA3-4827-969D-54614E7BC127}"/>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a:extLst>
            <a:ext uri="{FF2B5EF4-FFF2-40B4-BE49-F238E27FC236}">
              <a16:creationId xmlns:a16="http://schemas.microsoft.com/office/drawing/2014/main" id="{0C14A23B-5097-49C5-86F9-F16F6254B4AE}"/>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0" name="フローチャート: 判断 769">
          <a:extLst>
            <a:ext uri="{FF2B5EF4-FFF2-40B4-BE49-F238E27FC236}">
              <a16:creationId xmlns:a16="http://schemas.microsoft.com/office/drawing/2014/main" id="{00C05617-62DD-440D-9478-3625718C8CED}"/>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771" name="フローチャート: 判断 770">
          <a:extLst>
            <a:ext uri="{FF2B5EF4-FFF2-40B4-BE49-F238E27FC236}">
              <a16:creationId xmlns:a16="http://schemas.microsoft.com/office/drawing/2014/main" id="{76180CEA-2B48-4059-8DB1-941FB3E85D18}"/>
            </a:ext>
          </a:extLst>
        </xdr:cNvPr>
        <xdr:cNvSpPr/>
      </xdr:nvSpPr>
      <xdr:spPr>
        <a:xfrm>
          <a:off x="13652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772" name="フローチャート: 判断 771">
          <a:extLst>
            <a:ext uri="{FF2B5EF4-FFF2-40B4-BE49-F238E27FC236}">
              <a16:creationId xmlns:a16="http://schemas.microsoft.com/office/drawing/2014/main" id="{8768AECE-65D0-41A3-9B41-022A382D627B}"/>
            </a:ext>
          </a:extLst>
        </xdr:cNvPr>
        <xdr:cNvSpPr/>
      </xdr:nvSpPr>
      <xdr:spPr>
        <a:xfrm>
          <a:off x="12763500" y="1768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B9678BFE-1E35-4347-80A6-9AFE56BBB7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DFAFF64-360A-46BF-A8E1-6D974DE6FE8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27A0B53-6F05-4F94-A02A-8256FCFBDEA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D43EA47-F2E6-4832-99B2-8DDDF7BC36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24CB0C0-7B04-4275-A300-1D144A2B1C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54611</xdr:rowOff>
    </xdr:from>
    <xdr:to>
      <xdr:col>85</xdr:col>
      <xdr:colOff>177800</xdr:colOff>
      <xdr:row>104</xdr:row>
      <xdr:rowOff>156211</xdr:rowOff>
    </xdr:to>
    <xdr:sp macro="" textlink="">
      <xdr:nvSpPr>
        <xdr:cNvPr id="778" name="楕円 777">
          <a:extLst>
            <a:ext uri="{FF2B5EF4-FFF2-40B4-BE49-F238E27FC236}">
              <a16:creationId xmlns:a16="http://schemas.microsoft.com/office/drawing/2014/main" id="{15E04B2E-4B97-4D1E-A102-BD221A9F9AC4}"/>
            </a:ext>
          </a:extLst>
        </xdr:cNvPr>
        <xdr:cNvSpPr/>
      </xdr:nvSpPr>
      <xdr:spPr>
        <a:xfrm>
          <a:off x="16268700" y="178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33038</xdr:rowOff>
    </xdr:from>
    <xdr:ext cx="405111" cy="259045"/>
    <xdr:sp macro="" textlink="">
      <xdr:nvSpPr>
        <xdr:cNvPr id="779" name="【庁舎】&#10;有形固定資産減価償却率該当値テキスト">
          <a:extLst>
            <a:ext uri="{FF2B5EF4-FFF2-40B4-BE49-F238E27FC236}">
              <a16:creationId xmlns:a16="http://schemas.microsoft.com/office/drawing/2014/main" id="{C348BC16-EFF3-4CA4-86AC-43085BD2B413}"/>
            </a:ext>
          </a:extLst>
        </xdr:cNvPr>
        <xdr:cNvSpPr txBox="1"/>
      </xdr:nvSpPr>
      <xdr:spPr>
        <a:xfrm>
          <a:off x="16357600"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63500</xdr:rowOff>
    </xdr:from>
    <xdr:to>
      <xdr:col>81</xdr:col>
      <xdr:colOff>101600</xdr:colOff>
      <xdr:row>104</xdr:row>
      <xdr:rowOff>165100</xdr:rowOff>
    </xdr:to>
    <xdr:sp macro="" textlink="">
      <xdr:nvSpPr>
        <xdr:cNvPr id="780" name="楕円 779">
          <a:extLst>
            <a:ext uri="{FF2B5EF4-FFF2-40B4-BE49-F238E27FC236}">
              <a16:creationId xmlns:a16="http://schemas.microsoft.com/office/drawing/2014/main" id="{FEC746A6-4565-48DE-8F10-6F4611396360}"/>
            </a:ext>
          </a:extLst>
        </xdr:cNvPr>
        <xdr:cNvSpPr/>
      </xdr:nvSpPr>
      <xdr:spPr>
        <a:xfrm>
          <a:off x="15430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105411</xdr:rowOff>
    </xdr:from>
    <xdr:to>
      <xdr:col>85</xdr:col>
      <xdr:colOff>127000</xdr:colOff>
      <xdr:row>104</xdr:row>
      <xdr:rowOff>114300</xdr:rowOff>
    </xdr:to>
    <xdr:cxnSp macro="">
      <xdr:nvCxnSpPr>
        <xdr:cNvPr id="781" name="直線コネクタ 780">
          <a:extLst>
            <a:ext uri="{FF2B5EF4-FFF2-40B4-BE49-F238E27FC236}">
              <a16:creationId xmlns:a16="http://schemas.microsoft.com/office/drawing/2014/main" id="{C6AC7593-6B89-4EC7-B612-169CD15B9328}"/>
            </a:ext>
          </a:extLst>
        </xdr:cNvPr>
        <xdr:cNvCxnSpPr/>
      </xdr:nvCxnSpPr>
      <xdr:spPr>
        <a:xfrm flipV="1">
          <a:off x="15481300" y="179362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82" name="楕円 781">
          <a:extLst>
            <a:ext uri="{FF2B5EF4-FFF2-40B4-BE49-F238E27FC236}">
              <a16:creationId xmlns:a16="http://schemas.microsoft.com/office/drawing/2014/main" id="{C2D4D210-931E-42AE-A1BB-42F279352AFC}"/>
            </a:ext>
          </a:extLst>
        </xdr:cNvPr>
        <xdr:cNvSpPr/>
      </xdr:nvSpPr>
      <xdr:spPr>
        <a:xfrm>
          <a:off x="14541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91439</xdr:rowOff>
    </xdr:from>
    <xdr:to>
      <xdr:col>81</xdr:col>
      <xdr:colOff>50800</xdr:colOff>
      <xdr:row>104</xdr:row>
      <xdr:rowOff>114300</xdr:rowOff>
    </xdr:to>
    <xdr:cxnSp macro="">
      <xdr:nvCxnSpPr>
        <xdr:cNvPr id="783" name="直線コネクタ 782">
          <a:extLst>
            <a:ext uri="{FF2B5EF4-FFF2-40B4-BE49-F238E27FC236}">
              <a16:creationId xmlns:a16="http://schemas.microsoft.com/office/drawing/2014/main" id="{FA5C33B1-209A-4590-B64F-C754F2D7D192}"/>
            </a:ext>
          </a:extLst>
        </xdr:cNvPr>
        <xdr:cNvCxnSpPr/>
      </xdr:nvCxnSpPr>
      <xdr:spPr>
        <a:xfrm>
          <a:off x="14592300" y="17922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784" name="楕円 783">
          <a:extLst>
            <a:ext uri="{FF2B5EF4-FFF2-40B4-BE49-F238E27FC236}">
              <a16:creationId xmlns:a16="http://schemas.microsoft.com/office/drawing/2014/main" id="{B64857C6-DF5E-4F5D-AB80-3FF872722288}"/>
            </a:ext>
          </a:extLst>
        </xdr:cNvPr>
        <xdr:cNvSpPr/>
      </xdr:nvSpPr>
      <xdr:spPr>
        <a:xfrm>
          <a:off x="13652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57150</xdr:rowOff>
    </xdr:from>
    <xdr:to>
      <xdr:col>76</xdr:col>
      <xdr:colOff>114300</xdr:colOff>
      <xdr:row>104</xdr:row>
      <xdr:rowOff>91439</xdr:rowOff>
    </xdr:to>
    <xdr:cxnSp macro="">
      <xdr:nvCxnSpPr>
        <xdr:cNvPr id="785" name="直線コネクタ 784">
          <a:extLst>
            <a:ext uri="{FF2B5EF4-FFF2-40B4-BE49-F238E27FC236}">
              <a16:creationId xmlns:a16="http://schemas.microsoft.com/office/drawing/2014/main" id="{CAD8A3A2-6E41-477F-924C-078988AD9A63}"/>
            </a:ext>
          </a:extLst>
        </xdr:cNvPr>
        <xdr:cNvCxnSpPr/>
      </xdr:nvCxnSpPr>
      <xdr:spPr>
        <a:xfrm>
          <a:off x="13703300" y="17887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8889</xdr:rowOff>
    </xdr:from>
    <xdr:to>
      <xdr:col>67</xdr:col>
      <xdr:colOff>101600</xdr:colOff>
      <xdr:row>104</xdr:row>
      <xdr:rowOff>110489</xdr:rowOff>
    </xdr:to>
    <xdr:sp macro="" textlink="">
      <xdr:nvSpPr>
        <xdr:cNvPr id="786" name="楕円 785">
          <a:extLst>
            <a:ext uri="{FF2B5EF4-FFF2-40B4-BE49-F238E27FC236}">
              <a16:creationId xmlns:a16="http://schemas.microsoft.com/office/drawing/2014/main" id="{687C819C-B41D-4E14-BED2-82774A465FDF}"/>
            </a:ext>
          </a:extLst>
        </xdr:cNvPr>
        <xdr:cNvSpPr/>
      </xdr:nvSpPr>
      <xdr:spPr>
        <a:xfrm>
          <a:off x="12763500" y="1783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57150</xdr:rowOff>
    </xdr:from>
    <xdr:to>
      <xdr:col>71</xdr:col>
      <xdr:colOff>177800</xdr:colOff>
      <xdr:row>104</xdr:row>
      <xdr:rowOff>59689</xdr:rowOff>
    </xdr:to>
    <xdr:cxnSp macro="">
      <xdr:nvCxnSpPr>
        <xdr:cNvPr id="787" name="直線コネクタ 786">
          <a:extLst>
            <a:ext uri="{FF2B5EF4-FFF2-40B4-BE49-F238E27FC236}">
              <a16:creationId xmlns:a16="http://schemas.microsoft.com/office/drawing/2014/main" id="{52B3AD8D-3F94-4D3C-9D95-E88F1E4DF161}"/>
            </a:ext>
          </a:extLst>
        </xdr:cNvPr>
        <xdr:cNvCxnSpPr/>
      </xdr:nvCxnSpPr>
      <xdr:spPr>
        <a:xfrm flipV="1">
          <a:off x="12814300" y="178879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8" name="n_1aveValue【庁舎】&#10;有形固定資産減価償却率">
          <a:extLst>
            <a:ext uri="{FF2B5EF4-FFF2-40B4-BE49-F238E27FC236}">
              <a16:creationId xmlns:a16="http://schemas.microsoft.com/office/drawing/2014/main" id="{3E8E6508-23D4-4914-B110-8CDC2DA3021E}"/>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9" name="n_2aveValue【庁舎】&#10;有形固定資産減価償却率">
          <a:extLst>
            <a:ext uri="{FF2B5EF4-FFF2-40B4-BE49-F238E27FC236}">
              <a16:creationId xmlns:a16="http://schemas.microsoft.com/office/drawing/2014/main" id="{3FF63231-9C58-400D-9EDD-A67038E2C5A8}"/>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151147</xdr:rowOff>
    </xdr:from>
    <xdr:ext cx="405111" cy="259045"/>
    <xdr:sp macro="" textlink="">
      <xdr:nvSpPr>
        <xdr:cNvPr id="790" name="n_3aveValue【庁舎】&#10;有形固定資産減価償却率">
          <a:extLst>
            <a:ext uri="{FF2B5EF4-FFF2-40B4-BE49-F238E27FC236}">
              <a16:creationId xmlns:a16="http://schemas.microsoft.com/office/drawing/2014/main" id="{77D347BC-0459-442B-8346-D8C327E9BAD1}"/>
            </a:ext>
          </a:extLst>
        </xdr:cNvPr>
        <xdr:cNvSpPr txBox="1"/>
      </xdr:nvSpPr>
      <xdr:spPr>
        <a:xfrm>
          <a:off x="13500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144797</xdr:rowOff>
    </xdr:from>
    <xdr:ext cx="405111" cy="259045"/>
    <xdr:sp macro="" textlink="">
      <xdr:nvSpPr>
        <xdr:cNvPr id="791" name="n_4aveValue【庁舎】&#10;有形固定資産減価償却率">
          <a:extLst>
            <a:ext uri="{FF2B5EF4-FFF2-40B4-BE49-F238E27FC236}">
              <a16:creationId xmlns:a16="http://schemas.microsoft.com/office/drawing/2014/main" id="{EBDC3C9A-625D-4D92-9525-586F76ADF48C}"/>
            </a:ext>
          </a:extLst>
        </xdr:cNvPr>
        <xdr:cNvSpPr txBox="1"/>
      </xdr:nvSpPr>
      <xdr:spPr>
        <a:xfrm>
          <a:off x="12611744" y="1746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156227</xdr:rowOff>
    </xdr:from>
    <xdr:ext cx="405111" cy="259045"/>
    <xdr:sp macro="" textlink="">
      <xdr:nvSpPr>
        <xdr:cNvPr id="792" name="n_1mainValue【庁舎】&#10;有形固定資産減価償却率">
          <a:extLst>
            <a:ext uri="{FF2B5EF4-FFF2-40B4-BE49-F238E27FC236}">
              <a16:creationId xmlns:a16="http://schemas.microsoft.com/office/drawing/2014/main" id="{351969FD-863B-4D6E-90A7-6070BB37EAE8}"/>
            </a:ext>
          </a:extLst>
        </xdr:cNvPr>
        <xdr:cNvSpPr txBox="1"/>
      </xdr:nvSpPr>
      <xdr:spPr>
        <a:xfrm>
          <a:off x="15266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93" name="n_2mainValue【庁舎】&#10;有形固定資産減価償却率">
          <a:extLst>
            <a:ext uri="{FF2B5EF4-FFF2-40B4-BE49-F238E27FC236}">
              <a16:creationId xmlns:a16="http://schemas.microsoft.com/office/drawing/2014/main" id="{21D95EC2-E20F-45B6-BD59-B26B146B18A3}"/>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99077</xdr:rowOff>
    </xdr:from>
    <xdr:ext cx="405111" cy="259045"/>
    <xdr:sp macro="" textlink="">
      <xdr:nvSpPr>
        <xdr:cNvPr id="794" name="n_3mainValue【庁舎】&#10;有形固定資産減価償却率">
          <a:extLst>
            <a:ext uri="{FF2B5EF4-FFF2-40B4-BE49-F238E27FC236}">
              <a16:creationId xmlns:a16="http://schemas.microsoft.com/office/drawing/2014/main" id="{458D5F9C-F2A6-47D6-AF1E-E9B51C7E2AC3}"/>
            </a:ext>
          </a:extLst>
        </xdr:cNvPr>
        <xdr:cNvSpPr txBox="1"/>
      </xdr:nvSpPr>
      <xdr:spPr>
        <a:xfrm>
          <a:off x="13500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101616</xdr:rowOff>
    </xdr:from>
    <xdr:ext cx="405111" cy="259045"/>
    <xdr:sp macro="" textlink="">
      <xdr:nvSpPr>
        <xdr:cNvPr id="795" name="n_4mainValue【庁舎】&#10;有形固定資産減価償却率">
          <a:extLst>
            <a:ext uri="{FF2B5EF4-FFF2-40B4-BE49-F238E27FC236}">
              <a16:creationId xmlns:a16="http://schemas.microsoft.com/office/drawing/2014/main" id="{17393300-2E41-489A-BC72-34273D36ABEB}"/>
            </a:ext>
          </a:extLst>
        </xdr:cNvPr>
        <xdr:cNvSpPr txBox="1"/>
      </xdr:nvSpPr>
      <xdr:spPr>
        <a:xfrm>
          <a:off x="12611744" y="1793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7FA5D201-F615-4B0F-B0A8-48727C0A1D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FE75F780-D0A2-461B-9418-768B00DBFB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1B477F-38E8-49AA-A136-1A7D00C7512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AEFB76BB-A7D6-40B1-A092-431F14ED31D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2FE9F22C-AB5D-42F4-9CDD-36BE86F0AE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A773A117-3656-41A1-A598-AB55338B248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10AEB2C0-03DD-41D6-B719-17CBACD8121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2D5BBFEF-3A9E-442F-8496-EC5AEDA46A4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D42CAB7B-4DF7-4A85-B88D-EE7DD2AD565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79457ECA-05F3-45D4-B377-5AA5F272419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E641CC98-A234-49FC-ACD6-90275D9C739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7B125BFA-2E85-4ACE-9B8E-739C5CC3DA8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79E1EC89-A1B5-451D-A0E5-DBCE78E25DE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C9ED64BA-929A-4F96-B7EC-3690921CB52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E52EF9E4-5F9E-42EC-9E92-7F3E1E0DB36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41354B74-94D2-4E0D-9B41-788B80F8AE5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36505794-FDF9-467B-A63F-D718346625A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8C46966A-04E4-47A8-906A-4C92CF19AFC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4E7FEB61-C568-40A2-83F2-FA71ECE6A9D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726938EE-C271-4966-B57F-B715D9CCD1B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60172EE5-5FE5-4D7F-8B26-6A955BE0980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E1F0C0FD-2B58-44F3-8D9A-CEE3D4CC5AF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36B2CEB4-0A36-485B-8C1D-26E1250C3D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a:extLst>
            <a:ext uri="{FF2B5EF4-FFF2-40B4-BE49-F238E27FC236}">
              <a16:creationId xmlns:a16="http://schemas.microsoft.com/office/drawing/2014/main" id="{442AA270-5776-4A53-BA59-CEAA87DF6759}"/>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a:extLst>
            <a:ext uri="{FF2B5EF4-FFF2-40B4-BE49-F238E27FC236}">
              <a16:creationId xmlns:a16="http://schemas.microsoft.com/office/drawing/2014/main" id="{55F8DA2E-BF93-46A1-AB05-2958D27CCA85}"/>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a:extLst>
            <a:ext uri="{FF2B5EF4-FFF2-40B4-BE49-F238E27FC236}">
              <a16:creationId xmlns:a16="http://schemas.microsoft.com/office/drawing/2014/main" id="{C2C4F640-C982-4B01-8402-04FFCB594333}"/>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a:extLst>
            <a:ext uri="{FF2B5EF4-FFF2-40B4-BE49-F238E27FC236}">
              <a16:creationId xmlns:a16="http://schemas.microsoft.com/office/drawing/2014/main" id="{D7C4FA5F-56AD-42BF-AF7C-BB393E74A767}"/>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a:extLst>
            <a:ext uri="{FF2B5EF4-FFF2-40B4-BE49-F238E27FC236}">
              <a16:creationId xmlns:a16="http://schemas.microsoft.com/office/drawing/2014/main" id="{03449006-F30A-47FE-9CC7-CB2A31F5B8F1}"/>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4" name="【庁舎】&#10;一人当たり面積平均値テキスト">
          <a:extLst>
            <a:ext uri="{FF2B5EF4-FFF2-40B4-BE49-F238E27FC236}">
              <a16:creationId xmlns:a16="http://schemas.microsoft.com/office/drawing/2014/main" id="{A5DC5B72-5D4F-470C-8FE3-4711BF1FE0A1}"/>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a:extLst>
            <a:ext uri="{FF2B5EF4-FFF2-40B4-BE49-F238E27FC236}">
              <a16:creationId xmlns:a16="http://schemas.microsoft.com/office/drawing/2014/main" id="{4A504E44-62D1-4DFF-834D-3AD95E98D7A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a:extLst>
            <a:ext uri="{FF2B5EF4-FFF2-40B4-BE49-F238E27FC236}">
              <a16:creationId xmlns:a16="http://schemas.microsoft.com/office/drawing/2014/main" id="{E8936DB4-BB98-4124-AD02-22B835C72D6B}"/>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7" name="フローチャート: 判断 826">
          <a:extLst>
            <a:ext uri="{FF2B5EF4-FFF2-40B4-BE49-F238E27FC236}">
              <a16:creationId xmlns:a16="http://schemas.microsoft.com/office/drawing/2014/main" id="{B3A98097-B738-46C5-A067-6CB74C5E49AE}"/>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28" name="フローチャート: 判断 827">
          <a:extLst>
            <a:ext uri="{FF2B5EF4-FFF2-40B4-BE49-F238E27FC236}">
              <a16:creationId xmlns:a16="http://schemas.microsoft.com/office/drawing/2014/main" id="{1E22109A-11BA-44F6-8CEA-2B37302D943D}"/>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829" name="フローチャート: 判断 828">
          <a:extLst>
            <a:ext uri="{FF2B5EF4-FFF2-40B4-BE49-F238E27FC236}">
              <a16:creationId xmlns:a16="http://schemas.microsoft.com/office/drawing/2014/main" id="{0C48CCAB-4119-42AB-B4CF-48B3369ED8E7}"/>
            </a:ext>
          </a:extLst>
        </xdr:cNvPr>
        <xdr:cNvSpPr/>
      </xdr:nvSpPr>
      <xdr:spPr>
        <a:xfrm>
          <a:off x="18605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E587F57-8B30-4283-A6A4-2008C4D964F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7E503DD-310B-4363-B07E-82F9D27D0A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C55D5E79-6662-4844-81BE-64D9459B2DB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0E369BB-5EAF-4CA3-A683-3FA96272B33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10F357A-2642-4A5F-A023-BFB7D330E65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102870</xdr:rowOff>
    </xdr:from>
    <xdr:to>
      <xdr:col>116</xdr:col>
      <xdr:colOff>114300</xdr:colOff>
      <xdr:row>105</xdr:row>
      <xdr:rowOff>33020</xdr:rowOff>
    </xdr:to>
    <xdr:sp macro="" textlink="">
      <xdr:nvSpPr>
        <xdr:cNvPr id="835" name="楕円 834">
          <a:extLst>
            <a:ext uri="{FF2B5EF4-FFF2-40B4-BE49-F238E27FC236}">
              <a16:creationId xmlns:a16="http://schemas.microsoft.com/office/drawing/2014/main" id="{48B6403C-1743-4F7B-BBA8-0F8C9C27A9C5}"/>
            </a:ext>
          </a:extLst>
        </xdr:cNvPr>
        <xdr:cNvSpPr/>
      </xdr:nvSpPr>
      <xdr:spPr>
        <a:xfrm>
          <a:off x="221107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125747</xdr:rowOff>
    </xdr:from>
    <xdr:ext cx="469744" cy="259045"/>
    <xdr:sp macro="" textlink="">
      <xdr:nvSpPr>
        <xdr:cNvPr id="836" name="【庁舎】&#10;一人当たり面積該当値テキスト">
          <a:extLst>
            <a:ext uri="{FF2B5EF4-FFF2-40B4-BE49-F238E27FC236}">
              <a16:creationId xmlns:a16="http://schemas.microsoft.com/office/drawing/2014/main" id="{8A98CEC6-58B3-426C-8BA4-7F77EAC854CA}"/>
            </a:ext>
          </a:extLst>
        </xdr:cNvPr>
        <xdr:cNvSpPr txBox="1"/>
      </xdr:nvSpPr>
      <xdr:spPr>
        <a:xfrm>
          <a:off x="22199600"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837" name="楕円 836">
          <a:extLst>
            <a:ext uri="{FF2B5EF4-FFF2-40B4-BE49-F238E27FC236}">
              <a16:creationId xmlns:a16="http://schemas.microsoft.com/office/drawing/2014/main" id="{9067B420-7C65-40E4-9BE5-9088F1467B64}"/>
            </a:ext>
          </a:extLst>
        </xdr:cNvPr>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153670</xdr:rowOff>
    </xdr:from>
    <xdr:to>
      <xdr:col>116</xdr:col>
      <xdr:colOff>63500</xdr:colOff>
      <xdr:row>104</xdr:row>
      <xdr:rowOff>167639</xdr:rowOff>
    </xdr:to>
    <xdr:cxnSp macro="">
      <xdr:nvCxnSpPr>
        <xdr:cNvPr id="838" name="直線コネクタ 837">
          <a:extLst>
            <a:ext uri="{FF2B5EF4-FFF2-40B4-BE49-F238E27FC236}">
              <a16:creationId xmlns:a16="http://schemas.microsoft.com/office/drawing/2014/main" id="{5F273E9F-ADB1-4C8A-BB0E-667C5E7D30D3}"/>
            </a:ext>
          </a:extLst>
        </xdr:cNvPr>
        <xdr:cNvCxnSpPr/>
      </xdr:nvCxnSpPr>
      <xdr:spPr>
        <a:xfrm flipV="1">
          <a:off x="21323300" y="17984470"/>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125730</xdr:rowOff>
    </xdr:from>
    <xdr:to>
      <xdr:col>107</xdr:col>
      <xdr:colOff>101600</xdr:colOff>
      <xdr:row>105</xdr:row>
      <xdr:rowOff>55880</xdr:rowOff>
    </xdr:to>
    <xdr:sp macro="" textlink="">
      <xdr:nvSpPr>
        <xdr:cNvPr id="839" name="楕円 838">
          <a:extLst>
            <a:ext uri="{FF2B5EF4-FFF2-40B4-BE49-F238E27FC236}">
              <a16:creationId xmlns:a16="http://schemas.microsoft.com/office/drawing/2014/main" id="{B8742124-F29F-4C73-AB87-ABC06EDE81DC}"/>
            </a:ext>
          </a:extLst>
        </xdr:cNvPr>
        <xdr:cNvSpPr/>
      </xdr:nvSpPr>
      <xdr:spPr>
        <a:xfrm>
          <a:off x="2038350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105</xdr:row>
      <xdr:rowOff>5080</xdr:rowOff>
    </xdr:to>
    <xdr:cxnSp macro="">
      <xdr:nvCxnSpPr>
        <xdr:cNvPr id="840" name="直線コネクタ 839">
          <a:extLst>
            <a:ext uri="{FF2B5EF4-FFF2-40B4-BE49-F238E27FC236}">
              <a16:creationId xmlns:a16="http://schemas.microsoft.com/office/drawing/2014/main" id="{C566BDC5-7BFF-45BC-B92F-54CB843F2E59}"/>
            </a:ext>
          </a:extLst>
        </xdr:cNvPr>
        <xdr:cNvCxnSpPr/>
      </xdr:nvCxnSpPr>
      <xdr:spPr>
        <a:xfrm flipV="1">
          <a:off x="20434300" y="1799843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841" name="楕円 840">
          <a:extLst>
            <a:ext uri="{FF2B5EF4-FFF2-40B4-BE49-F238E27FC236}">
              <a16:creationId xmlns:a16="http://schemas.microsoft.com/office/drawing/2014/main" id="{97ABB25A-4A98-46BE-AA3D-A779EA25A2B9}"/>
            </a:ext>
          </a:extLst>
        </xdr:cNvPr>
        <xdr:cNvSpPr/>
      </xdr:nvSpPr>
      <xdr:spPr>
        <a:xfrm>
          <a:off x="19494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5080</xdr:rowOff>
    </xdr:from>
    <xdr:to>
      <xdr:col>107</xdr:col>
      <xdr:colOff>50800</xdr:colOff>
      <xdr:row>105</xdr:row>
      <xdr:rowOff>19050</xdr:rowOff>
    </xdr:to>
    <xdr:cxnSp macro="">
      <xdr:nvCxnSpPr>
        <xdr:cNvPr id="842" name="直線コネクタ 841">
          <a:extLst>
            <a:ext uri="{FF2B5EF4-FFF2-40B4-BE49-F238E27FC236}">
              <a16:creationId xmlns:a16="http://schemas.microsoft.com/office/drawing/2014/main" id="{66C5A208-A07E-4D8B-A644-685B9383FF31}"/>
            </a:ext>
          </a:extLst>
        </xdr:cNvPr>
        <xdr:cNvCxnSpPr/>
      </xdr:nvCxnSpPr>
      <xdr:spPr>
        <a:xfrm flipV="1">
          <a:off x="19545300" y="180073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156211</xdr:rowOff>
    </xdr:from>
    <xdr:to>
      <xdr:col>98</xdr:col>
      <xdr:colOff>38100</xdr:colOff>
      <xdr:row>105</xdr:row>
      <xdr:rowOff>86361</xdr:rowOff>
    </xdr:to>
    <xdr:sp macro="" textlink="">
      <xdr:nvSpPr>
        <xdr:cNvPr id="843" name="楕円 842">
          <a:extLst>
            <a:ext uri="{FF2B5EF4-FFF2-40B4-BE49-F238E27FC236}">
              <a16:creationId xmlns:a16="http://schemas.microsoft.com/office/drawing/2014/main" id="{A8C91AC5-A1F7-4F46-B088-9275130ABB0C}"/>
            </a:ext>
          </a:extLst>
        </xdr:cNvPr>
        <xdr:cNvSpPr/>
      </xdr:nvSpPr>
      <xdr:spPr>
        <a:xfrm>
          <a:off x="18605500" y="179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105</xdr:row>
      <xdr:rowOff>35561</xdr:rowOff>
    </xdr:to>
    <xdr:cxnSp macro="">
      <xdr:nvCxnSpPr>
        <xdr:cNvPr id="844" name="直線コネクタ 843">
          <a:extLst>
            <a:ext uri="{FF2B5EF4-FFF2-40B4-BE49-F238E27FC236}">
              <a16:creationId xmlns:a16="http://schemas.microsoft.com/office/drawing/2014/main" id="{FCDAAF53-797E-48C1-A02B-38BD6C67CE0D}"/>
            </a:ext>
          </a:extLst>
        </xdr:cNvPr>
        <xdr:cNvCxnSpPr/>
      </xdr:nvCxnSpPr>
      <xdr:spPr>
        <a:xfrm flipV="1">
          <a:off x="18656300" y="1802130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5" name="n_1aveValue【庁舎】&#10;一人当たり面積">
          <a:extLst>
            <a:ext uri="{FF2B5EF4-FFF2-40B4-BE49-F238E27FC236}">
              <a16:creationId xmlns:a16="http://schemas.microsoft.com/office/drawing/2014/main" id="{29FAD8D4-4C18-4D78-B456-3E1153D57FE6}"/>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6" name="n_2aveValue【庁舎】&#10;一人当たり面積">
          <a:extLst>
            <a:ext uri="{FF2B5EF4-FFF2-40B4-BE49-F238E27FC236}">
              <a16:creationId xmlns:a16="http://schemas.microsoft.com/office/drawing/2014/main" id="{7A632CCD-7916-46B0-B030-71392B975264}"/>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847" name="n_3aveValue【庁舎】&#10;一人当たり面積">
          <a:extLst>
            <a:ext uri="{FF2B5EF4-FFF2-40B4-BE49-F238E27FC236}">
              <a16:creationId xmlns:a16="http://schemas.microsoft.com/office/drawing/2014/main" id="{79C205AC-525B-4888-BB9B-64F993D8ECA9}"/>
            </a:ext>
          </a:extLst>
        </xdr:cNvPr>
        <xdr:cNvSpPr txBox="1"/>
      </xdr:nvSpPr>
      <xdr:spPr>
        <a:xfrm>
          <a:off x="19310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47007</xdr:rowOff>
    </xdr:from>
    <xdr:ext cx="469744" cy="259045"/>
    <xdr:sp macro="" textlink="">
      <xdr:nvSpPr>
        <xdr:cNvPr id="848" name="n_4aveValue【庁舎】&#10;一人当たり面積">
          <a:extLst>
            <a:ext uri="{FF2B5EF4-FFF2-40B4-BE49-F238E27FC236}">
              <a16:creationId xmlns:a16="http://schemas.microsoft.com/office/drawing/2014/main" id="{266575D4-A324-43B3-BC9E-7A12BC94D4FD}"/>
            </a:ext>
          </a:extLst>
        </xdr:cNvPr>
        <xdr:cNvSpPr txBox="1"/>
      </xdr:nvSpPr>
      <xdr:spPr>
        <a:xfrm>
          <a:off x="18421427" y="182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849" name="n_1mainValue【庁舎】&#10;一人当たり面積">
          <a:extLst>
            <a:ext uri="{FF2B5EF4-FFF2-40B4-BE49-F238E27FC236}">
              <a16:creationId xmlns:a16="http://schemas.microsoft.com/office/drawing/2014/main" id="{3CA9AEA0-B002-46D4-8391-605FE5877382}"/>
            </a:ext>
          </a:extLst>
        </xdr:cNvPr>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72407</xdr:rowOff>
    </xdr:from>
    <xdr:ext cx="469744" cy="259045"/>
    <xdr:sp macro="" textlink="">
      <xdr:nvSpPr>
        <xdr:cNvPr id="850" name="n_2mainValue【庁舎】&#10;一人当たり面積">
          <a:extLst>
            <a:ext uri="{FF2B5EF4-FFF2-40B4-BE49-F238E27FC236}">
              <a16:creationId xmlns:a16="http://schemas.microsoft.com/office/drawing/2014/main" id="{BF70E92D-B7D9-4128-BA18-3C83239BEFE9}"/>
            </a:ext>
          </a:extLst>
        </xdr:cNvPr>
        <xdr:cNvSpPr txBox="1"/>
      </xdr:nvSpPr>
      <xdr:spPr>
        <a:xfrm>
          <a:off x="2019942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86377</xdr:rowOff>
    </xdr:from>
    <xdr:ext cx="469744" cy="259045"/>
    <xdr:sp macro="" textlink="">
      <xdr:nvSpPr>
        <xdr:cNvPr id="851" name="n_3mainValue【庁舎】&#10;一人当たり面積">
          <a:extLst>
            <a:ext uri="{FF2B5EF4-FFF2-40B4-BE49-F238E27FC236}">
              <a16:creationId xmlns:a16="http://schemas.microsoft.com/office/drawing/2014/main" id="{A90C60FD-60BB-47ED-A725-2F31532137F7}"/>
            </a:ext>
          </a:extLst>
        </xdr:cNvPr>
        <xdr:cNvSpPr txBox="1"/>
      </xdr:nvSpPr>
      <xdr:spPr>
        <a:xfrm>
          <a:off x="19310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102888</xdr:rowOff>
    </xdr:from>
    <xdr:ext cx="469744" cy="259045"/>
    <xdr:sp macro="" textlink="">
      <xdr:nvSpPr>
        <xdr:cNvPr id="852" name="n_4mainValue【庁舎】&#10;一人当たり面積">
          <a:extLst>
            <a:ext uri="{FF2B5EF4-FFF2-40B4-BE49-F238E27FC236}">
              <a16:creationId xmlns:a16="http://schemas.microsoft.com/office/drawing/2014/main" id="{53E48CFB-EB18-4AC6-BB4B-6AE132F85455}"/>
            </a:ext>
          </a:extLst>
        </xdr:cNvPr>
        <xdr:cNvSpPr txBox="1"/>
      </xdr:nvSpPr>
      <xdr:spPr>
        <a:xfrm>
          <a:off x="184214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4CB5B1F2-AED1-49F6-928E-A02F0A7BD0E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3B550DC-C42A-4749-8A46-EBC7DDFFAC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B0B0CF5F-EC89-401D-9ADC-F2F29890964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年度の図書館の有形固定資産減価償却率は、類似団体より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年度に図書館を新規整備したことにより、全国平均や大分県平均と比べても低い値となっている。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年度の福祉施設の有形固定資産減価償却率は、類似団体より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年度から健康推進館を分類に追加したことにより大きく数値が減少している。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年度の庁舎の有形固定資産減価償却率は、類似団体より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となっており、全国平均と比べても高い数値となっている。今後は庁舎の建て替えも含めた在り方を検討していく必要がある。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各施設とも公共施設等総合管理計画に基づく適正管理や市の財政状況、住民ニーズ等を把握した上で統廃合や複合化を検討し、将来への負担を増やさないように整備を検討していく必要がある。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基準財政収入額は</a:t>
          </a:r>
          <a:r>
            <a:rPr kumimoji="1" lang="en-US" altLang="ja-JP" sz="1300">
              <a:latin typeface="ＭＳ ゴシック" panose="020B0609070205080204" pitchFamily="49" charset="-128"/>
              <a:ea typeface="ＭＳ ゴシック" panose="020B0609070205080204" pitchFamily="49" charset="-128"/>
            </a:rPr>
            <a:t>16,226</a:t>
          </a:r>
          <a:r>
            <a:rPr kumimoji="1" lang="ja-JP" altLang="en-US" sz="1300">
              <a:latin typeface="ＭＳ ゴシック" panose="020B0609070205080204" pitchFamily="49" charset="-128"/>
              <a:ea typeface="ＭＳ ゴシック" panose="020B0609070205080204" pitchFamily="49" charset="-128"/>
            </a:rPr>
            <a:t>千円の増加、基準財政需要額は</a:t>
          </a:r>
          <a:r>
            <a:rPr kumimoji="1" lang="en-US" altLang="ja-JP" sz="1300">
              <a:latin typeface="ＭＳ ゴシック" panose="020B0609070205080204" pitchFamily="49" charset="-128"/>
              <a:ea typeface="ＭＳ ゴシック" panose="020B0609070205080204" pitchFamily="49" charset="-128"/>
            </a:rPr>
            <a:t>47,088</a:t>
          </a:r>
          <a:r>
            <a:rPr kumimoji="1" lang="ja-JP" altLang="en-US" sz="1300">
              <a:latin typeface="ＭＳ ゴシック" panose="020B0609070205080204" pitchFamily="49" charset="-128"/>
              <a:ea typeface="ＭＳ ゴシック" panose="020B0609070205080204" pitchFamily="49" charset="-128"/>
            </a:rPr>
            <a:t>千円の増加となり、財政力指数は前年度からわずかに減少し</a:t>
          </a:r>
          <a:r>
            <a:rPr kumimoji="1" lang="en-US" altLang="ja-JP" sz="1300">
              <a:latin typeface="ＭＳ ゴシック" panose="020B0609070205080204" pitchFamily="49" charset="-128"/>
              <a:ea typeface="ＭＳ ゴシック" panose="020B0609070205080204" pitchFamily="49" charset="-128"/>
            </a:rPr>
            <a:t>0.33</a:t>
          </a:r>
          <a:r>
            <a:rPr kumimoji="1" lang="ja-JP" altLang="en-US" sz="1300">
              <a:latin typeface="ＭＳ ゴシック" panose="020B0609070205080204" pitchFamily="49" charset="-128"/>
              <a:ea typeface="ＭＳ ゴシック" panose="020B0609070205080204" pitchFamily="49" charset="-128"/>
            </a:rPr>
            <a:t>となった。</a:t>
          </a:r>
        </a:p>
        <a:p>
          <a:r>
            <a:rPr kumimoji="1" lang="ja-JP" altLang="en-US" sz="1300">
              <a:latin typeface="ＭＳ ゴシック" panose="020B0609070205080204" pitchFamily="49" charset="-128"/>
              <a:ea typeface="ＭＳ ゴシック" panose="020B0609070205080204" pitchFamily="49" charset="-128"/>
            </a:rPr>
            <a:t>　類似団体平均と比較して</a:t>
          </a:r>
          <a:r>
            <a:rPr kumimoji="1" lang="en-US" altLang="ja-JP" sz="1300">
              <a:latin typeface="ＭＳ ゴシック" panose="020B0609070205080204" pitchFamily="49" charset="-128"/>
              <a:ea typeface="ＭＳ ゴシック" panose="020B0609070205080204" pitchFamily="49" charset="-128"/>
            </a:rPr>
            <a:t>0.04</a:t>
          </a:r>
          <a:r>
            <a:rPr kumimoji="1" lang="ja-JP" altLang="en-US" sz="1300">
              <a:latin typeface="ＭＳ ゴシック" panose="020B0609070205080204" pitchFamily="49" charset="-128"/>
              <a:ea typeface="ＭＳ ゴシック" panose="020B0609070205080204" pitchFamily="49" charset="-128"/>
            </a:rPr>
            <a:t>下回っているが、当市の産業構造上や地価の動向からすると大幅な歳入増加は見込めないため、行財政改革を推進し、歳出の抑制や産業の創出、税収の確保につながる施策推進に努める。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710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170180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令和</a:t>
          </a:r>
          <a:r>
            <a:rPr kumimoji="1" lang="en-US" altLang="ja-JP" sz="1300">
              <a:latin typeface="ＭＳ ゴシック" panose="020B0609070205080204" pitchFamily="49" charset="-128"/>
              <a:ea typeface="ＭＳ ゴシック" panose="020B0609070205080204" pitchFamily="49" charset="-128"/>
            </a:rPr>
            <a:t>5</a:t>
          </a:r>
          <a:r>
            <a:rPr kumimoji="1" lang="ja-JP" altLang="en-US" sz="1300">
              <a:latin typeface="ＭＳ ゴシック" panose="020B0609070205080204" pitchFamily="49" charset="-128"/>
              <a:ea typeface="ＭＳ ゴシック" panose="020B0609070205080204" pitchFamily="49" charset="-128"/>
            </a:rPr>
            <a:t>年度は</a:t>
          </a:r>
          <a:r>
            <a:rPr kumimoji="1" lang="en-US" altLang="ja-JP" sz="1300">
              <a:latin typeface="ＭＳ ゴシック" panose="020B0609070205080204" pitchFamily="49" charset="-128"/>
              <a:ea typeface="ＭＳ ゴシック" panose="020B0609070205080204" pitchFamily="49" charset="-128"/>
            </a:rPr>
            <a:t>90.0</a:t>
          </a:r>
          <a:r>
            <a:rPr kumimoji="1" lang="ja-JP" altLang="en-US" sz="1300">
              <a:latin typeface="ＭＳ ゴシック" panose="020B0609070205080204" pitchFamily="49" charset="-128"/>
              <a:ea typeface="ＭＳ ゴシック" panose="020B0609070205080204" pitchFamily="49" charset="-128"/>
            </a:rPr>
            <a:t>％となり、前年度と比較し、</a:t>
          </a:r>
          <a:r>
            <a:rPr kumimoji="1" lang="en-US" altLang="ja-JP" sz="1300">
              <a:latin typeface="ＭＳ ゴシック" panose="020B0609070205080204" pitchFamily="49" charset="-128"/>
              <a:ea typeface="ＭＳ ゴシック" panose="020B0609070205080204" pitchFamily="49" charset="-128"/>
            </a:rPr>
            <a:t>1.5</a:t>
          </a:r>
          <a:r>
            <a:rPr kumimoji="1" lang="ja-JP" altLang="en-US" sz="1300">
              <a:latin typeface="ＭＳ ゴシック" panose="020B0609070205080204" pitchFamily="49" charset="-128"/>
              <a:ea typeface="ＭＳ ゴシック" panose="020B0609070205080204" pitchFamily="49" charset="-128"/>
            </a:rPr>
            <a:t>ポイント改善した。</a:t>
          </a:r>
        </a:p>
        <a:p>
          <a:r>
            <a:rPr kumimoji="1" lang="ja-JP" altLang="en-US" sz="1300">
              <a:latin typeface="ＭＳ ゴシック" panose="020B0609070205080204" pitchFamily="49" charset="-128"/>
              <a:ea typeface="ＭＳ ゴシック" panose="020B0609070205080204" pitchFamily="49" charset="-128"/>
            </a:rPr>
            <a:t>　改善要因としては、地方交付税及び自動車税環境性能割交付金の増加や、繰上償還の実施による公債費の圧縮があげられる。</a:t>
          </a:r>
        </a:p>
        <a:p>
          <a:r>
            <a:rPr kumimoji="1" lang="ja-JP" altLang="en-US" sz="1300">
              <a:latin typeface="ＭＳ ゴシック" panose="020B0609070205080204" pitchFamily="49" charset="-128"/>
              <a:ea typeface="ＭＳ ゴシック" panose="020B0609070205080204" pitchFamily="49" charset="-128"/>
            </a:rPr>
            <a:t>　類似団体と比較すると</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ポイント低い状況にあるが、今後も財政健全化の取組を継続し、歳出の抑制に努める。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162378</xdr:rowOff>
    </xdr:from>
    <xdr:to>
      <xdr:col>23</xdr:col>
      <xdr:colOff>133350</xdr:colOff>
      <xdr:row>60</xdr:row>
      <xdr:rowOff>42635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77928"/>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10704</xdr:rowOff>
    </xdr:from>
    <xdr:to>
      <xdr:col>19</xdr:col>
      <xdr:colOff>133350</xdr:colOff>
      <xdr:row>60</xdr:row>
      <xdr:rowOff>42635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26254"/>
          <a:ext cx="8890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10704</xdr:rowOff>
    </xdr:from>
    <xdr:to>
      <xdr:col>15</xdr:col>
      <xdr:colOff>82550</xdr:colOff>
      <xdr:row>60</xdr:row>
      <xdr:rowOff>142603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26254"/>
          <a:ext cx="889000" cy="3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142603</xdr:rowOff>
    </xdr:from>
    <xdr:to>
      <xdr:col>11</xdr:col>
      <xdr:colOff>31750</xdr:colOff>
      <xdr:row>62</xdr:row>
      <xdr:rowOff>23767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2960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96718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111578</xdr:rowOff>
    </xdr:from>
    <xdr:to>
      <xdr:col>23</xdr:col>
      <xdr:colOff>184150</xdr:colOff>
      <xdr:row>60</xdr:row>
      <xdr:rowOff>41728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128105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163285</xdr:rowOff>
    </xdr:from>
    <xdr:to>
      <xdr:col>19</xdr:col>
      <xdr:colOff>184150</xdr:colOff>
      <xdr:row>60</xdr:row>
      <xdr:rowOff>93435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103612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4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131354</xdr:rowOff>
    </xdr:from>
    <xdr:to>
      <xdr:col>15</xdr:col>
      <xdr:colOff>133350</xdr:colOff>
      <xdr:row>59</xdr:row>
      <xdr:rowOff>61504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71681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91803</xdr:rowOff>
    </xdr:from>
    <xdr:to>
      <xdr:col>11</xdr:col>
      <xdr:colOff>82550</xdr:colOff>
      <xdr:row>61</xdr:row>
      <xdr:rowOff>21953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6730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144417</xdr:rowOff>
    </xdr:from>
    <xdr:to>
      <xdr:col>7</xdr:col>
      <xdr:colOff>31750</xdr:colOff>
      <xdr:row>62</xdr:row>
      <xdr:rowOff>74567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59344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と比較すると人件費は減少し、物件費は増加した。人件費については退職手当の減少によるものであり、物件費については情報化推進事業や重層的支援体制整備事業に伴う経費が増加となっている。また、基準となる人口も減少したため、結果として人口一人当たりの決算額は</a:t>
          </a:r>
          <a:r>
            <a:rPr kumimoji="1" lang="en-US" altLang="ja-JP" sz="1300">
              <a:latin typeface="ＭＳ ゴシック" panose="020B0609070205080204" pitchFamily="49" charset="-128"/>
              <a:ea typeface="ＭＳ ゴシック" panose="020B0609070205080204" pitchFamily="49" charset="-128"/>
            </a:rPr>
            <a:t>1,923</a:t>
          </a:r>
          <a:r>
            <a:rPr kumimoji="1" lang="ja-JP" altLang="en-US" sz="1300">
              <a:latin typeface="ＭＳ ゴシック" panose="020B0609070205080204" pitchFamily="49" charset="-128"/>
              <a:ea typeface="ＭＳ ゴシック" panose="020B0609070205080204" pitchFamily="49" charset="-128"/>
            </a:rPr>
            <a:t>円増加した。</a:t>
          </a:r>
        </a:p>
        <a:p>
          <a:r>
            <a:rPr kumimoji="1" lang="ja-JP" altLang="en-US" sz="1300">
              <a:latin typeface="ＭＳ ゴシック" panose="020B0609070205080204" pitchFamily="49" charset="-128"/>
              <a:ea typeface="ＭＳ ゴシック" panose="020B0609070205080204" pitchFamily="49" charset="-128"/>
            </a:rPr>
            <a:t>　近年は類似団体平均や大分県平均と比較しても高い値で推移していることから、より一層の経費抑制に努める必要がある。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60477</xdr:rowOff>
    </xdr:from>
    <xdr:to>
      <xdr:col>23</xdr:col>
      <xdr:colOff>133350</xdr:colOff>
      <xdr:row>82</xdr:row>
      <xdr:rowOff>63791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19377"/>
          <a:ext cx="8382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46960</xdr:rowOff>
    </xdr:from>
    <xdr:to>
      <xdr:col>19</xdr:col>
      <xdr:colOff>133350</xdr:colOff>
      <xdr:row>82</xdr:row>
      <xdr:rowOff>60477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05860"/>
          <a:ext cx="889000" cy="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38291</xdr:rowOff>
    </xdr:from>
    <xdr:to>
      <xdr:col>15</xdr:col>
      <xdr:colOff>82550</xdr:colOff>
      <xdr:row>82</xdr:row>
      <xdr:rowOff>46960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97191"/>
          <a:ext cx="889000" cy="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23211</xdr:rowOff>
    </xdr:from>
    <xdr:to>
      <xdr:col>11</xdr:col>
      <xdr:colOff>31750</xdr:colOff>
      <xdr:row>82</xdr:row>
      <xdr:rowOff>38291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82111"/>
          <a:ext cx="889000" cy="1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68094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8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46183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12991</xdr:rowOff>
    </xdr:from>
    <xdr:to>
      <xdr:col>23</xdr:col>
      <xdr:colOff>184150</xdr:colOff>
      <xdr:row>82</xdr:row>
      <xdr:rowOff>114591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156518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4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9677</xdr:rowOff>
    </xdr:from>
    <xdr:to>
      <xdr:col>19</xdr:col>
      <xdr:colOff>184150</xdr:colOff>
      <xdr:row>82</xdr:row>
      <xdr:rowOff>111277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6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96054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54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167610</xdr:rowOff>
    </xdr:from>
    <xdr:to>
      <xdr:col>15</xdr:col>
      <xdr:colOff>133350</xdr:colOff>
      <xdr:row>82</xdr:row>
      <xdr:rowOff>97760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82537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158941</xdr:rowOff>
    </xdr:from>
    <xdr:to>
      <xdr:col>11</xdr:col>
      <xdr:colOff>82550</xdr:colOff>
      <xdr:row>82</xdr:row>
      <xdr:rowOff>89091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4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73868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3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143861</xdr:rowOff>
    </xdr:from>
    <xdr:to>
      <xdr:col>7</xdr:col>
      <xdr:colOff>31750</xdr:colOff>
      <xdr:row>82</xdr:row>
      <xdr:rowOff>74011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58788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1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令和</a:t>
          </a:r>
          <a:r>
            <a:rPr kumimoji="1" lang="en-US" altLang="ja-JP" sz="1300">
              <a:latin typeface="ＭＳ ゴシック" panose="020B0609070205080204" pitchFamily="49" charset="-128"/>
              <a:ea typeface="ＭＳ ゴシック" panose="020B0609070205080204" pitchFamily="49" charset="-128"/>
            </a:rPr>
            <a:t>5</a:t>
          </a:r>
          <a:r>
            <a:rPr kumimoji="1" lang="ja-JP" altLang="en-US" sz="1300">
              <a:latin typeface="ＭＳ ゴシック" panose="020B0609070205080204" pitchFamily="49" charset="-128"/>
              <a:ea typeface="ＭＳ ゴシック" panose="020B0609070205080204" pitchFamily="49" charset="-128"/>
            </a:rPr>
            <a:t>年度は前年度と比較すると</a:t>
          </a:r>
          <a:r>
            <a:rPr kumimoji="1" lang="en-US" altLang="ja-JP" sz="1300">
              <a:latin typeface="ＭＳ ゴシック" panose="020B0609070205080204" pitchFamily="49" charset="-128"/>
              <a:ea typeface="ＭＳ ゴシック" panose="020B0609070205080204" pitchFamily="49" charset="-128"/>
            </a:rPr>
            <a:t>1.3</a:t>
          </a:r>
          <a:r>
            <a:rPr kumimoji="1" lang="ja-JP" altLang="en-US" sz="1300">
              <a:latin typeface="ＭＳ ゴシック" panose="020B0609070205080204" pitchFamily="49" charset="-128"/>
              <a:ea typeface="ＭＳ ゴシック" panose="020B0609070205080204" pitchFamily="49" charset="-128"/>
            </a:rPr>
            <a:t>増の</a:t>
          </a:r>
          <a:r>
            <a:rPr kumimoji="1" lang="en-US" altLang="ja-JP" sz="1300">
              <a:latin typeface="ＭＳ ゴシック" panose="020B0609070205080204" pitchFamily="49" charset="-128"/>
              <a:ea typeface="ＭＳ ゴシック" panose="020B0609070205080204" pitchFamily="49" charset="-128"/>
            </a:rPr>
            <a:t>99.3</a:t>
          </a:r>
          <a:r>
            <a:rPr kumimoji="1" lang="ja-JP" altLang="en-US" sz="1300">
              <a:latin typeface="ＭＳ ゴシック" panose="020B0609070205080204" pitchFamily="49" charset="-128"/>
              <a:ea typeface="ＭＳ ゴシック" panose="020B0609070205080204" pitchFamily="49" charset="-128"/>
            </a:rPr>
            <a:t>となっている。</a:t>
          </a:r>
        </a:p>
        <a:p>
          <a:r>
            <a:rPr kumimoji="1" lang="ja-JP" altLang="en-US" sz="1300">
              <a:latin typeface="ＭＳ ゴシック" panose="020B0609070205080204" pitchFamily="49" charset="-128"/>
              <a:ea typeface="ＭＳ ゴシック" panose="020B0609070205080204" pitchFamily="49" charset="-128"/>
            </a:rPr>
            <a:t>　令和元年度から実施していた緊急財政対策に伴う職員の給与カット率の見直しによるものである。</a:t>
          </a:r>
        </a:p>
        <a:p>
          <a:r>
            <a:rPr kumimoji="1" lang="ja-JP" altLang="en-US" sz="1300">
              <a:latin typeface="ＭＳ ゴシック" panose="020B0609070205080204" pitchFamily="49" charset="-128"/>
              <a:ea typeface="ＭＳ ゴシック" panose="020B0609070205080204" pitchFamily="49" charset="-128"/>
            </a:rPr>
            <a:t>　今後も適切な人員配置を行い、業務効率の高い組織づくりを継続していくことで給与水準の適正化に努める。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87</xdr:row>
      <xdr:rowOff>131234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73111"/>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86</xdr:row>
      <xdr:rowOff>128411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3181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58561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0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88</xdr:row>
      <xdr:rowOff>80434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05000"/>
          <a:ext cx="8890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前年度と比較して</a:t>
          </a:r>
          <a:r>
            <a:rPr kumimoji="1" lang="en-US" altLang="ja-JP" sz="1300">
              <a:latin typeface="ＭＳ ゴシック" panose="020B0609070205080204" pitchFamily="49" charset="-128"/>
              <a:ea typeface="ＭＳ ゴシック" panose="020B0609070205080204" pitchFamily="49" charset="-128"/>
            </a:rPr>
            <a:t>0.01</a:t>
          </a:r>
          <a:r>
            <a:rPr kumimoji="1" lang="ja-JP" altLang="en-US" sz="1300">
              <a:latin typeface="ＭＳ ゴシック" panose="020B0609070205080204" pitchFamily="49" charset="-128"/>
              <a:ea typeface="ＭＳ ゴシック" panose="020B0609070205080204" pitchFamily="49" charset="-128"/>
            </a:rPr>
            <a:t>人減の</a:t>
          </a:r>
          <a:r>
            <a:rPr kumimoji="1" lang="en-US" altLang="ja-JP" sz="1300">
              <a:latin typeface="ＭＳ ゴシック" panose="020B0609070205080204" pitchFamily="49" charset="-128"/>
              <a:ea typeface="ＭＳ ゴシック" panose="020B0609070205080204" pitchFamily="49" charset="-128"/>
            </a:rPr>
            <a:t>9.96</a:t>
          </a:r>
          <a:r>
            <a:rPr kumimoji="1" lang="ja-JP" altLang="en-US" sz="1300">
              <a:latin typeface="ＭＳ ゴシック" panose="020B0609070205080204" pitchFamily="49" charset="-128"/>
              <a:ea typeface="ＭＳ ゴシック" panose="020B0609070205080204" pitchFamily="49" charset="-128"/>
            </a:rPr>
            <a:t>人となり、前年よりわずかに減少している。</a:t>
          </a:r>
        </a:p>
        <a:p>
          <a:r>
            <a:rPr kumimoji="1" lang="ja-JP" altLang="en-US" sz="1300">
              <a:latin typeface="ＭＳ ゴシック" panose="020B0609070205080204" pitchFamily="49" charset="-128"/>
              <a:ea typeface="ＭＳ ゴシック" panose="020B0609070205080204" pitchFamily="49" charset="-128"/>
            </a:rPr>
            <a:t>　類似団体平均と比較すると低い傾向にあるが、大分県平均と比較すると依然として高い傾向にある。</a:t>
          </a:r>
        </a:p>
        <a:p>
          <a:r>
            <a:rPr kumimoji="1" lang="ja-JP" altLang="en-US" sz="1300">
              <a:latin typeface="ＭＳ ゴシック" panose="020B0609070205080204" pitchFamily="49" charset="-128"/>
              <a:ea typeface="ＭＳ ゴシック" panose="020B0609070205080204" pitchFamily="49" charset="-128"/>
            </a:rPr>
            <a:t>　人口減少が進む中、高まっていく行政ニーズに対し、限られた人的資源の効率的な運用を図り、職員数の適正化に努める。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102616</xdr:rowOff>
    </xdr:from>
    <xdr:to>
      <xdr:col>81</xdr:col>
      <xdr:colOff>44450</xdr:colOff>
      <xdr:row>60</xdr:row>
      <xdr:rowOff>103420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389616"/>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103420</xdr:rowOff>
    </xdr:from>
    <xdr:to>
      <xdr:col>77</xdr:col>
      <xdr:colOff>44450</xdr:colOff>
      <xdr:row>60</xdr:row>
      <xdr:rowOff>116290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390420"/>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99399</xdr:rowOff>
    </xdr:from>
    <xdr:to>
      <xdr:col>72</xdr:col>
      <xdr:colOff>203200</xdr:colOff>
      <xdr:row>60</xdr:row>
      <xdr:rowOff>116290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8639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98594</xdr:rowOff>
    </xdr:from>
    <xdr:to>
      <xdr:col>68</xdr:col>
      <xdr:colOff>152400</xdr:colOff>
      <xdr:row>60</xdr:row>
      <xdr:rowOff>99399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85594"/>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157158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153941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51816</xdr:rowOff>
    </xdr:from>
    <xdr:to>
      <xdr:col>81</xdr:col>
      <xdr:colOff>95250</xdr:colOff>
      <xdr:row>60</xdr:row>
      <xdr:rowOff>153416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68343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8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52620</xdr:rowOff>
    </xdr:from>
    <xdr:to>
      <xdr:col>77</xdr:col>
      <xdr:colOff>95250</xdr:colOff>
      <xdr:row>60</xdr:row>
      <xdr:rowOff>154220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164397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0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65490</xdr:rowOff>
    </xdr:from>
    <xdr:to>
      <xdr:col>73</xdr:col>
      <xdr:colOff>44450</xdr:colOff>
      <xdr:row>60</xdr:row>
      <xdr:rowOff>167090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5817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2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48599</xdr:rowOff>
    </xdr:from>
    <xdr:to>
      <xdr:col>68</xdr:col>
      <xdr:colOff>203200</xdr:colOff>
      <xdr:row>60</xdr:row>
      <xdr:rowOff>150199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134976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2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47794</xdr:rowOff>
    </xdr:from>
    <xdr:to>
      <xdr:col>64</xdr:col>
      <xdr:colOff>152400</xdr:colOff>
      <xdr:row>60</xdr:row>
      <xdr:rowOff>149394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134171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2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前年度と比較すると</a:t>
          </a:r>
          <a:r>
            <a:rPr kumimoji="1" lang="en-US" altLang="ja-JP" sz="1300">
              <a:latin typeface="ＭＳ ゴシック" panose="020B0609070205080204" pitchFamily="49" charset="-128"/>
              <a:ea typeface="ＭＳ ゴシック" panose="020B0609070205080204" pitchFamily="49" charset="-128"/>
            </a:rPr>
            <a:t>2.1</a:t>
          </a:r>
          <a:r>
            <a:rPr kumimoji="1" lang="ja-JP" altLang="en-US" sz="1300">
              <a:latin typeface="ＭＳ ゴシック" panose="020B0609070205080204" pitchFamily="49" charset="-128"/>
              <a:ea typeface="ＭＳ ゴシック" panose="020B0609070205080204" pitchFamily="49" charset="-128"/>
            </a:rPr>
            <a:t>ポイント改善し</a:t>
          </a:r>
          <a:r>
            <a:rPr kumimoji="1" lang="en-US" altLang="ja-JP" sz="1300">
              <a:latin typeface="ＭＳ ゴシック" panose="020B0609070205080204" pitchFamily="49" charset="-128"/>
              <a:ea typeface="ＭＳ ゴシック" panose="020B0609070205080204" pitchFamily="49" charset="-128"/>
            </a:rPr>
            <a:t>4.5</a:t>
          </a:r>
          <a:r>
            <a:rPr kumimoji="1" lang="ja-JP" altLang="en-US" sz="1300">
              <a:latin typeface="ＭＳ ゴシック" panose="020B0609070205080204" pitchFamily="49" charset="-128"/>
              <a:ea typeface="ＭＳ ゴシック" panose="020B0609070205080204" pitchFamily="49" charset="-128"/>
            </a:rPr>
            <a:t>％となった。</a:t>
          </a:r>
        </a:p>
        <a:p>
          <a:r>
            <a:rPr kumimoji="1" lang="ja-JP" altLang="en-US" sz="1300">
              <a:latin typeface="ＭＳ ゴシック" panose="020B0609070205080204" pitchFamily="49" charset="-128"/>
              <a:ea typeface="ＭＳ ゴシック" panose="020B0609070205080204" pitchFamily="49" charset="-128"/>
            </a:rPr>
            <a:t>　改善の要因としては、令和</a:t>
          </a:r>
          <a:r>
            <a:rPr kumimoji="1" lang="en-US" altLang="ja-JP" sz="1300">
              <a:latin typeface="ＭＳ ゴシック" panose="020B0609070205080204" pitchFamily="49" charset="-128"/>
              <a:ea typeface="ＭＳ ゴシック" panose="020B0609070205080204" pitchFamily="49" charset="-128"/>
            </a:rPr>
            <a:t>2</a:t>
          </a:r>
          <a:r>
            <a:rPr kumimoji="1" lang="ja-JP" altLang="en-US" sz="1300">
              <a:latin typeface="ＭＳ ゴシック" panose="020B0609070205080204" pitchFamily="49" charset="-128"/>
              <a:ea typeface="ＭＳ ゴシック" panose="020B0609070205080204" pitchFamily="49" charset="-128"/>
            </a:rPr>
            <a:t>年度以降、繰上償還を実施していることや、財政規律ガイドラインにて地方債の発行に限度額を設定していることにより、元利償還金が減少した結果、実質公債費比率は大きく改善した。　　</a:t>
          </a:r>
        </a:p>
        <a:p>
          <a:r>
            <a:rPr kumimoji="1" lang="ja-JP" altLang="en-US" sz="1300">
              <a:latin typeface="ＭＳ ゴシック" panose="020B0609070205080204" pitchFamily="49" charset="-128"/>
              <a:ea typeface="ＭＳ ゴシック" panose="020B0609070205080204" pitchFamily="49" charset="-128"/>
            </a:rPr>
            <a:t>　類似団体平均と比較すると</a:t>
          </a:r>
          <a:r>
            <a:rPr kumimoji="1" lang="en-US" altLang="ja-JP" sz="1300">
              <a:latin typeface="ＭＳ ゴシック" panose="020B0609070205080204" pitchFamily="49" charset="-128"/>
              <a:ea typeface="ＭＳ ゴシック" panose="020B0609070205080204" pitchFamily="49" charset="-128"/>
            </a:rPr>
            <a:t>4.5</a:t>
          </a:r>
          <a:r>
            <a:rPr kumimoji="1" lang="ja-JP" altLang="en-US" sz="1300">
              <a:latin typeface="ＭＳ ゴシック" panose="020B0609070205080204" pitchFamily="49" charset="-128"/>
              <a:ea typeface="ＭＳ ゴシック" panose="020B0609070205080204" pitchFamily="49" charset="-128"/>
            </a:rPr>
            <a:t>ポイント、大分県平均と比較すると</a:t>
          </a:r>
          <a:r>
            <a:rPr kumimoji="1" lang="en-US" altLang="ja-JP" sz="1300">
              <a:latin typeface="ＭＳ ゴシック" panose="020B0609070205080204" pitchFamily="49" charset="-128"/>
              <a:ea typeface="ＭＳ ゴシック" panose="020B0609070205080204" pitchFamily="49" charset="-128"/>
            </a:rPr>
            <a:t>1.6</a:t>
          </a:r>
          <a:r>
            <a:rPr kumimoji="1" lang="ja-JP" altLang="en-US" sz="1300">
              <a:latin typeface="ＭＳ ゴシック" panose="020B0609070205080204" pitchFamily="49" charset="-128"/>
              <a:ea typeface="ＭＳ ゴシック" panose="020B0609070205080204" pitchFamily="49" charset="-128"/>
            </a:rPr>
            <a:t>ポイント低い水準にあり、今後も繰上償還や、新発債の抑制、充当可能基金残高の確保に努めることで改善を図る。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98954</xdr:rowOff>
    </xdr:from>
    <xdr:to>
      <xdr:col>81</xdr:col>
      <xdr:colOff>44450</xdr:colOff>
      <xdr:row>36</xdr:row>
      <xdr:rowOff>141182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271154"/>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37</xdr:row>
      <xdr:rowOff>7938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13382"/>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7938</xdr:rowOff>
    </xdr:from>
    <xdr:to>
      <xdr:col>72</xdr:col>
      <xdr:colOff>203200</xdr:colOff>
      <xdr:row>37</xdr:row>
      <xdr:rowOff>46143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51588"/>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54187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48154</xdr:rowOff>
    </xdr:from>
    <xdr:to>
      <xdr:col>81</xdr:col>
      <xdr:colOff>95250</xdr:colOff>
      <xdr:row>36</xdr:row>
      <xdr:rowOff>149754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64681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6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90382</xdr:rowOff>
    </xdr:from>
    <xdr:to>
      <xdr:col>77</xdr:col>
      <xdr:colOff>95250</xdr:colOff>
      <xdr:row>37</xdr:row>
      <xdr:rowOff>20532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30709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3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81720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89764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令和</a:t>
          </a:r>
          <a:r>
            <a:rPr kumimoji="1" lang="en-US" altLang="ja-JP" sz="1300">
              <a:latin typeface="ＭＳ ゴシック" panose="020B0609070205080204" pitchFamily="49" charset="-128"/>
              <a:ea typeface="ＭＳ ゴシック" panose="020B0609070205080204" pitchFamily="49" charset="-128"/>
            </a:rPr>
            <a:t>2</a:t>
          </a:r>
          <a:r>
            <a:rPr kumimoji="1" lang="ja-JP" altLang="en-US" sz="1300">
              <a:latin typeface="ＭＳ ゴシック" panose="020B0609070205080204" pitchFamily="49" charset="-128"/>
              <a:ea typeface="ＭＳ ゴシック" panose="020B0609070205080204" pitchFamily="49" charset="-128"/>
            </a:rPr>
            <a:t>年度以降、繰上償還を実施していることや、財政規律ガイドラインにて地方債の発行に限度額を設定していることにより、元利償還金が減少した結果、将来負担額が減少し、昨年と同様比率なしとなった。</a:t>
          </a:r>
        </a:p>
        <a:p>
          <a:r>
            <a:rPr kumimoji="1" lang="ja-JP" altLang="en-US" sz="1300">
              <a:latin typeface="ＭＳ ゴシック" panose="020B0609070205080204" pitchFamily="49" charset="-128"/>
              <a:ea typeface="ＭＳ ゴシック" panose="020B0609070205080204" pitchFamily="49" charset="-128"/>
            </a:rPr>
            <a:t>　類似団体平均は</a:t>
          </a:r>
          <a:r>
            <a:rPr kumimoji="1" lang="en-US" altLang="ja-JP" sz="1300">
              <a:latin typeface="ＭＳ ゴシック" panose="020B0609070205080204" pitchFamily="49" charset="-128"/>
              <a:ea typeface="ＭＳ ゴシック" panose="020B0609070205080204" pitchFamily="49" charset="-128"/>
            </a:rPr>
            <a:t>10.2</a:t>
          </a:r>
          <a:r>
            <a:rPr kumimoji="1" lang="ja-JP" altLang="en-US" sz="1300">
              <a:latin typeface="ＭＳ ゴシック" panose="020B0609070205080204" pitchFamily="49" charset="-128"/>
              <a:ea typeface="ＭＳ ゴシック" panose="020B0609070205080204" pitchFamily="49" charset="-128"/>
            </a:rPr>
            <a:t>％、大分県平均は</a:t>
          </a:r>
          <a:r>
            <a:rPr kumimoji="1" lang="en-US" altLang="ja-JP" sz="1300">
              <a:latin typeface="ＭＳ ゴシック" panose="020B0609070205080204" pitchFamily="49" charset="-128"/>
              <a:ea typeface="ＭＳ ゴシック" panose="020B0609070205080204" pitchFamily="49" charset="-128"/>
            </a:rPr>
            <a:t>1.0</a:t>
          </a:r>
          <a:r>
            <a:rPr kumimoji="1" lang="ja-JP" altLang="en-US" sz="1300">
              <a:latin typeface="ＭＳ ゴシック" panose="020B0609070205080204" pitchFamily="49" charset="-128"/>
              <a:ea typeface="ＭＳ ゴシック" panose="020B0609070205080204" pitchFamily="49" charset="-128"/>
            </a:rPr>
            <a:t>％となっており、引き続き改善に努める。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146643</xdr:rowOff>
    </xdr:from>
    <xdr:to>
      <xdr:col>72</xdr:col>
      <xdr:colOff>203200</xdr:colOff>
      <xdr:row>15</xdr:row>
      <xdr:rowOff>27347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75493"/>
          <a:ext cx="889000" cy="2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27347</xdr:rowOff>
    </xdr:from>
    <xdr:to>
      <xdr:col>68</xdr:col>
      <xdr:colOff>152400</xdr:colOff>
      <xdr:row>16</xdr:row>
      <xdr:rowOff>130979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99097"/>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151189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95843</xdr:rowOff>
    </xdr:from>
    <xdr:to>
      <xdr:col>73</xdr:col>
      <xdr:colOff>44450</xdr:colOff>
      <xdr:row>14</xdr:row>
      <xdr:rowOff>25993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36170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09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147997</xdr:rowOff>
    </xdr:from>
    <xdr:to>
      <xdr:col>68</xdr:col>
      <xdr:colOff>203200</xdr:colOff>
      <xdr:row>15</xdr:row>
      <xdr:rowOff>78147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62924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3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80179</xdr:rowOff>
    </xdr:from>
    <xdr:to>
      <xdr:col>64</xdr:col>
      <xdr:colOff>152400</xdr:colOff>
      <xdr:row>17</xdr:row>
      <xdr:rowOff>10329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166556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0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人件費における経常収支比率は前年度と比較すると</a:t>
          </a:r>
          <a:r>
            <a:rPr kumimoji="1" lang="en-US" altLang="ja-JP" sz="1300">
              <a:latin typeface="ＭＳ ゴシック" panose="020B0609070205080204" pitchFamily="49" charset="-128"/>
              <a:ea typeface="ＭＳ ゴシック" panose="020B0609070205080204" pitchFamily="49" charset="-128"/>
            </a:rPr>
            <a:t>1.1</a:t>
          </a:r>
          <a:r>
            <a:rPr kumimoji="1" lang="ja-JP" altLang="en-US" sz="1300">
              <a:latin typeface="ＭＳ ゴシック" panose="020B0609070205080204" pitchFamily="49" charset="-128"/>
              <a:ea typeface="ＭＳ ゴシック" panose="020B0609070205080204" pitchFamily="49" charset="-128"/>
            </a:rPr>
            <a:t>ポイント減の</a:t>
          </a:r>
          <a:r>
            <a:rPr kumimoji="1" lang="en-US" altLang="ja-JP" sz="1300">
              <a:latin typeface="ＭＳ ゴシック" panose="020B0609070205080204" pitchFamily="49" charset="-128"/>
              <a:ea typeface="ＭＳ ゴシック" panose="020B0609070205080204" pitchFamily="49" charset="-128"/>
            </a:rPr>
            <a:t>23.2</a:t>
          </a:r>
          <a:r>
            <a:rPr kumimoji="1" lang="ja-JP" altLang="en-US" sz="1300">
              <a:latin typeface="ＭＳ ゴシック" panose="020B0609070205080204" pitchFamily="49" charset="-128"/>
              <a:ea typeface="ＭＳ ゴシック" panose="020B0609070205080204" pitchFamily="49" charset="-128"/>
            </a:rPr>
            <a:t>％となっており、類似団体平均と比較すると</a:t>
          </a:r>
          <a:r>
            <a:rPr kumimoji="1" lang="en-US" altLang="ja-JP" sz="1300">
              <a:latin typeface="ＭＳ ゴシック" panose="020B0609070205080204" pitchFamily="49" charset="-128"/>
              <a:ea typeface="ＭＳ ゴシック" panose="020B0609070205080204" pitchFamily="49" charset="-128"/>
            </a:rPr>
            <a:t>2.0</a:t>
          </a:r>
          <a:r>
            <a:rPr kumimoji="1" lang="ja-JP" altLang="en-US" sz="1300">
              <a:latin typeface="ＭＳ ゴシック" panose="020B0609070205080204" pitchFamily="49" charset="-128"/>
              <a:ea typeface="ＭＳ ゴシック" panose="020B0609070205080204" pitchFamily="49" charset="-128"/>
            </a:rPr>
            <a:t>ポイント低い水準となった。要因としては退職手当の減少が挙げられる。</a:t>
          </a:r>
        </a:p>
        <a:p>
          <a:r>
            <a:rPr kumimoji="1" lang="ja-JP" altLang="en-US" sz="1300">
              <a:latin typeface="ＭＳ ゴシック" panose="020B0609070205080204" pitchFamily="49" charset="-128"/>
              <a:ea typeface="ＭＳ ゴシック" panose="020B0609070205080204" pitchFamily="49" charset="-128"/>
            </a:rPr>
            <a:t>　今後もさらなる人員配置の見直しや事務改善等を図ることで、人件費の適正化に努める。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763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925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925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7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300">
              <a:solidFill>
                <a:schemeClr val="tx1"/>
              </a:solidFill>
              <a:latin typeface="ＭＳ ゴシック" panose="020B0609070205080204" pitchFamily="49" charset="-128"/>
              <a:ea typeface="ＭＳ ゴシック" panose="020B0609070205080204" pitchFamily="49" charset="-128"/>
            </a:rPr>
            <a:t>物件費における経常収支比率は前年度と比較すると</a:t>
          </a:r>
          <a:r>
            <a:rPr kumimoji="1" lang="en-US" altLang="ja-JP" sz="1300">
              <a:solidFill>
                <a:schemeClr val="tx1"/>
              </a:solidFill>
              <a:latin typeface="ＭＳ ゴシック" panose="020B0609070205080204" pitchFamily="49" charset="-128"/>
              <a:ea typeface="ＭＳ ゴシック" panose="020B0609070205080204" pitchFamily="49" charset="-128"/>
            </a:rPr>
            <a:t>0.2</a:t>
          </a:r>
          <a:r>
            <a:rPr kumimoji="1" lang="ja-JP" altLang="en-US" sz="1300">
              <a:solidFill>
                <a:schemeClr val="tx1"/>
              </a:solidFill>
              <a:latin typeface="ＭＳ ゴシック" panose="020B0609070205080204" pitchFamily="49" charset="-128"/>
              <a:ea typeface="ＭＳ ゴシック" panose="020B0609070205080204" pitchFamily="49" charset="-128"/>
            </a:rPr>
            <a:t>ポイント増の</a:t>
          </a:r>
          <a:r>
            <a:rPr kumimoji="1" lang="en-US" altLang="ja-JP" sz="1300">
              <a:solidFill>
                <a:schemeClr val="tx1"/>
              </a:solidFill>
              <a:latin typeface="ＭＳ ゴシック" panose="020B0609070205080204" pitchFamily="49" charset="-128"/>
              <a:ea typeface="ＭＳ ゴシック" panose="020B0609070205080204" pitchFamily="49" charset="-128"/>
            </a:rPr>
            <a:t>12.1</a:t>
          </a:r>
          <a:r>
            <a:rPr kumimoji="1" lang="ja-JP" altLang="en-US" sz="1300">
              <a:solidFill>
                <a:schemeClr val="tx1"/>
              </a:solidFill>
              <a:latin typeface="ＭＳ ゴシック" panose="020B0609070205080204" pitchFamily="49" charset="-128"/>
              <a:ea typeface="ＭＳ ゴシック" panose="020B0609070205080204" pitchFamily="49" charset="-128"/>
            </a:rPr>
            <a:t>％となっている。増加要因としては歳入経常一般財源の減少と情報化推進事業の委託料等の増加が挙げられる。</a:t>
          </a:r>
        </a:p>
        <a:p>
          <a:r>
            <a:rPr kumimoji="1" lang="ja-JP" altLang="en-US" sz="1300">
              <a:solidFill>
                <a:schemeClr val="tx1"/>
              </a:solidFill>
              <a:latin typeface="ＭＳ ゴシック" panose="020B0609070205080204" pitchFamily="49" charset="-128"/>
              <a:ea typeface="ＭＳ ゴシック" panose="020B0609070205080204" pitchFamily="49" charset="-128"/>
            </a:rPr>
            <a:t>　今後は物価高騰の影響も踏まえ、既存事業の内容見直し等を実施し、物件費の抑制に努める。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20320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8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16</xdr:row>
      <xdr:rowOff>5080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5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56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01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扶助費における経常収支比率は前年度と比較すると</a:t>
          </a:r>
          <a:r>
            <a:rPr kumimoji="1" lang="en-US" altLang="ja-JP" sz="1300">
              <a:latin typeface="ＭＳ ゴシック" panose="020B0609070205080204" pitchFamily="49" charset="-128"/>
              <a:ea typeface="ＭＳ ゴシック" panose="020B0609070205080204" pitchFamily="49" charset="-128"/>
            </a:rPr>
            <a:t>0.7</a:t>
          </a:r>
          <a:r>
            <a:rPr kumimoji="1" lang="ja-JP" altLang="en-US" sz="1300">
              <a:latin typeface="ＭＳ ゴシック" panose="020B0609070205080204" pitchFamily="49" charset="-128"/>
              <a:ea typeface="ＭＳ ゴシック" panose="020B0609070205080204" pitchFamily="49" charset="-128"/>
            </a:rPr>
            <a:t>ポイント増の</a:t>
          </a:r>
          <a:r>
            <a:rPr kumimoji="1" lang="en-US" altLang="ja-JP" sz="1300">
              <a:latin typeface="ＭＳ ゴシック" panose="020B0609070205080204" pitchFamily="49" charset="-128"/>
              <a:ea typeface="ＭＳ ゴシック" panose="020B0609070205080204" pitchFamily="49" charset="-128"/>
            </a:rPr>
            <a:t>8.8</a:t>
          </a:r>
          <a:r>
            <a:rPr kumimoji="1" lang="ja-JP" altLang="en-US" sz="1300">
              <a:latin typeface="ＭＳ ゴシック" panose="020B0609070205080204" pitchFamily="49" charset="-128"/>
              <a:ea typeface="ＭＳ ゴシック" panose="020B0609070205080204" pitchFamily="49" charset="-128"/>
            </a:rPr>
            <a:t>％となっており、類似団体平均の</a:t>
          </a:r>
          <a:r>
            <a:rPr kumimoji="1" lang="en-US" altLang="ja-JP" sz="1300">
              <a:latin typeface="ＭＳ ゴシック" panose="020B0609070205080204" pitchFamily="49" charset="-128"/>
              <a:ea typeface="ＭＳ ゴシック" panose="020B0609070205080204" pitchFamily="49" charset="-128"/>
            </a:rPr>
            <a:t>8.5</a:t>
          </a:r>
          <a:r>
            <a:rPr kumimoji="1" lang="ja-JP" altLang="en-US" sz="1300">
              <a:latin typeface="ＭＳ ゴシック" panose="020B0609070205080204" pitchFamily="49" charset="-128"/>
              <a:ea typeface="ＭＳ ゴシック" panose="020B0609070205080204" pitchFamily="49" charset="-128"/>
            </a:rPr>
            <a:t>％と比較すると、やや高い水準にある。増加要因としては歳入経常一般財源の減少によるものが大きな要因となっている。</a:t>
          </a:r>
        </a:p>
        <a:p>
          <a:r>
            <a:rPr kumimoji="1" lang="ja-JP" altLang="en-US" sz="1300">
              <a:latin typeface="ＭＳ ゴシック" panose="020B0609070205080204" pitchFamily="49" charset="-128"/>
              <a:ea typeface="ＭＳ ゴシック" panose="020B0609070205080204" pitchFamily="49" charset="-128"/>
            </a:rPr>
            <a:t>　扶助費の短期的な縮減は難しいため、今後も単独事業での扶助費の見直しや予算全体のバランスを踏まえた措置を行う。</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44450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8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82550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90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57</xdr:row>
      <xdr:rowOff>158750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55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ゴシック" panose="020B0609070205080204" pitchFamily="49" charset="-128"/>
              <a:ea typeface="ＭＳ ゴシック" panose="020B0609070205080204" pitchFamily="49" charset="-128"/>
            </a:rPr>
            <a:t>　前年度と比較すると</a:t>
          </a:r>
          <a:r>
            <a:rPr kumimoji="1" lang="en-US" altLang="ja-JP" sz="1300">
              <a:solidFill>
                <a:schemeClr val="tx1"/>
              </a:solidFill>
              <a:latin typeface="ＭＳ ゴシック" panose="020B0609070205080204" pitchFamily="49" charset="-128"/>
              <a:ea typeface="ＭＳ ゴシック" panose="020B0609070205080204" pitchFamily="49" charset="-128"/>
            </a:rPr>
            <a:t>0.3</a:t>
          </a:r>
          <a:r>
            <a:rPr kumimoji="1" lang="ja-JP" altLang="en-US" sz="1300">
              <a:solidFill>
                <a:schemeClr val="tx1"/>
              </a:solidFill>
              <a:latin typeface="ＭＳ ゴシック" panose="020B0609070205080204" pitchFamily="49" charset="-128"/>
              <a:ea typeface="ＭＳ ゴシック" panose="020B0609070205080204" pitchFamily="49" charset="-128"/>
            </a:rPr>
            <a:t>ポイント増の</a:t>
          </a:r>
          <a:r>
            <a:rPr kumimoji="1" lang="en-US" altLang="ja-JP" sz="1300">
              <a:solidFill>
                <a:schemeClr val="tx1"/>
              </a:solidFill>
              <a:latin typeface="ＭＳ ゴシック" panose="020B0609070205080204" pitchFamily="49" charset="-128"/>
              <a:ea typeface="ＭＳ ゴシック" panose="020B0609070205080204" pitchFamily="49" charset="-128"/>
            </a:rPr>
            <a:t>13.7</a:t>
          </a:r>
          <a:r>
            <a:rPr kumimoji="1" lang="ja-JP" altLang="en-US" sz="1300">
              <a:solidFill>
                <a:schemeClr val="tx1"/>
              </a:solidFill>
              <a:latin typeface="ＭＳ ゴシック" panose="020B0609070205080204" pitchFamily="49" charset="-128"/>
              <a:ea typeface="ＭＳ ゴシック" panose="020B0609070205080204" pitchFamily="49" charset="-128"/>
            </a:rPr>
            <a:t>％となり、類似団体平均より高い水準にある。</a:t>
          </a:r>
        </a:p>
        <a:p>
          <a:r>
            <a:rPr kumimoji="1" lang="ja-JP" altLang="en-US" sz="1300">
              <a:solidFill>
                <a:schemeClr val="tx1"/>
              </a:solidFill>
              <a:latin typeface="ＭＳ ゴシック" panose="020B0609070205080204" pitchFamily="49" charset="-128"/>
              <a:ea typeface="ＭＳ ゴシック" panose="020B0609070205080204" pitchFamily="49" charset="-128"/>
            </a:rPr>
            <a:t>　今後は、大部分を占める繰出金について、中長期的な推移に留意するとともに、今後増加が見込まれる後期高齢者保険事業や介護保険事業の抑制につながる取り組みを検討・実施する必要がある。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91622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31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58965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8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102507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98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59</xdr:row>
      <xdr:rowOff>162378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75157"/>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61884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111578</xdr:rowOff>
    </xdr:from>
    <xdr:to>
      <xdr:col>65</xdr:col>
      <xdr:colOff>53975</xdr:colOff>
      <xdr:row>60</xdr:row>
      <xdr:rowOff>41728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26505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300">
              <a:solidFill>
                <a:schemeClr val="tx1"/>
              </a:solidFill>
              <a:latin typeface="ＭＳ ゴシック" panose="020B0609070205080204" pitchFamily="49" charset="-128"/>
              <a:ea typeface="ＭＳ ゴシック" panose="020B0609070205080204" pitchFamily="49" charset="-128"/>
            </a:rPr>
            <a:t>補助費等における経常収支比率は前年度と比較すると</a:t>
          </a:r>
          <a:r>
            <a:rPr kumimoji="1" lang="en-US" altLang="ja-JP" sz="1300">
              <a:solidFill>
                <a:schemeClr val="tx1"/>
              </a:solidFill>
              <a:latin typeface="ＭＳ ゴシック" panose="020B0609070205080204" pitchFamily="49" charset="-128"/>
              <a:ea typeface="ＭＳ ゴシック" panose="020B0609070205080204" pitchFamily="49" charset="-128"/>
            </a:rPr>
            <a:t>0.3</a:t>
          </a:r>
          <a:r>
            <a:rPr kumimoji="1" lang="ja-JP" altLang="en-US" sz="1300">
              <a:solidFill>
                <a:schemeClr val="tx1"/>
              </a:solidFill>
              <a:latin typeface="ＭＳ ゴシック" panose="020B0609070205080204" pitchFamily="49" charset="-128"/>
              <a:ea typeface="ＭＳ ゴシック" panose="020B0609070205080204" pitchFamily="49" charset="-128"/>
            </a:rPr>
            <a:t>ポイント増の</a:t>
          </a:r>
          <a:r>
            <a:rPr kumimoji="1" lang="en-US" altLang="ja-JP" sz="1300">
              <a:solidFill>
                <a:schemeClr val="tx1"/>
              </a:solidFill>
              <a:latin typeface="ＭＳ ゴシック" panose="020B0609070205080204" pitchFamily="49" charset="-128"/>
              <a:ea typeface="ＭＳ ゴシック" panose="020B0609070205080204" pitchFamily="49" charset="-128"/>
            </a:rPr>
            <a:t>15.3</a:t>
          </a:r>
          <a:r>
            <a:rPr kumimoji="1" lang="ja-JP" altLang="en-US" sz="1300">
              <a:solidFill>
                <a:schemeClr val="tx1"/>
              </a:solidFill>
              <a:latin typeface="ＭＳ ゴシック" panose="020B0609070205080204" pitchFamily="49" charset="-128"/>
              <a:ea typeface="ＭＳ ゴシック" panose="020B0609070205080204" pitchFamily="49" charset="-128"/>
            </a:rPr>
            <a:t>％となっており、類似団体平均や大分県平均と比べると高い水準にある。</a:t>
          </a:r>
        </a:p>
        <a:p>
          <a:r>
            <a:rPr kumimoji="1" lang="ja-JP" altLang="en-US" sz="1300">
              <a:solidFill>
                <a:schemeClr val="tx1"/>
              </a:solidFill>
              <a:latin typeface="ＭＳ ゴシック" panose="020B0609070205080204" pitchFamily="49" charset="-128"/>
              <a:ea typeface="ＭＳ ゴシック" panose="020B0609070205080204" pitchFamily="49" charset="-128"/>
            </a:rPr>
            <a:t>　今後は一部事務組合の施設更新に伴う公債費負担分の増加が見込まれ、中長期的な推移に留意しながら適切な運営を実施する必要がある。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135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12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12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7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ゴシック" panose="020B0609070205080204" pitchFamily="49" charset="-128"/>
              <a:ea typeface="ＭＳ ゴシック" panose="020B0609070205080204" pitchFamily="49" charset="-128"/>
            </a:rPr>
            <a:t>　公債費における経常収支比率は</a:t>
          </a:r>
          <a:r>
            <a:rPr kumimoji="1" lang="en-US" altLang="ja-JP" sz="1300">
              <a:solidFill>
                <a:schemeClr val="tx1"/>
              </a:solidFill>
              <a:latin typeface="ＭＳ ゴシック" panose="020B0609070205080204" pitchFamily="49" charset="-128"/>
              <a:ea typeface="ＭＳ ゴシック" panose="020B0609070205080204" pitchFamily="49" charset="-128"/>
            </a:rPr>
            <a:t>1.9</a:t>
          </a:r>
          <a:r>
            <a:rPr kumimoji="1" lang="ja-JP" altLang="en-US" sz="1300">
              <a:solidFill>
                <a:schemeClr val="tx1"/>
              </a:solidFill>
              <a:latin typeface="ＭＳ ゴシック" panose="020B0609070205080204" pitchFamily="49" charset="-128"/>
              <a:ea typeface="ＭＳ ゴシック" panose="020B0609070205080204" pitchFamily="49" charset="-128"/>
            </a:rPr>
            <a:t>ポイント減の</a:t>
          </a:r>
          <a:r>
            <a:rPr kumimoji="1" lang="en-US" altLang="ja-JP" sz="1300">
              <a:solidFill>
                <a:schemeClr val="tx1"/>
              </a:solidFill>
              <a:latin typeface="ＭＳ ゴシック" panose="020B0609070205080204" pitchFamily="49" charset="-128"/>
              <a:ea typeface="ＭＳ ゴシック" panose="020B0609070205080204" pitchFamily="49" charset="-128"/>
            </a:rPr>
            <a:t>16.9</a:t>
          </a:r>
          <a:r>
            <a:rPr kumimoji="1" lang="ja-JP" altLang="en-US" sz="1300">
              <a:solidFill>
                <a:schemeClr val="tx1"/>
              </a:solidFill>
              <a:latin typeface="ＭＳ ゴシック" panose="020B0609070205080204" pitchFamily="49" charset="-128"/>
              <a:ea typeface="ＭＳ ゴシック" panose="020B0609070205080204" pitchFamily="49" charset="-128"/>
            </a:rPr>
            <a:t>％へ改善した。主な改善要因としては、平成</a:t>
          </a:r>
          <a:r>
            <a:rPr kumimoji="1" lang="en-US" altLang="ja-JP" sz="1300">
              <a:solidFill>
                <a:schemeClr val="tx1"/>
              </a:solidFill>
              <a:latin typeface="ＭＳ ゴシック" panose="020B0609070205080204" pitchFamily="49" charset="-128"/>
              <a:ea typeface="ＭＳ ゴシック" panose="020B0609070205080204" pitchFamily="49" charset="-128"/>
            </a:rPr>
            <a:t>22</a:t>
          </a:r>
          <a:r>
            <a:rPr kumimoji="1" lang="ja-JP" altLang="en-US" sz="1300">
              <a:solidFill>
                <a:schemeClr val="tx1"/>
              </a:solidFill>
              <a:latin typeface="ＭＳ ゴシック" panose="020B0609070205080204" pitchFamily="49" charset="-128"/>
              <a:ea typeface="ＭＳ ゴシック" panose="020B0609070205080204" pitchFamily="49" charset="-128"/>
            </a:rPr>
            <a:t>年に借り入れた過疎対策事業債の償還終了及び臨時財政対策債償還額の減により、経常経費充当一般財源が減少したことが挙げられる。</a:t>
          </a:r>
        </a:p>
        <a:p>
          <a:r>
            <a:rPr kumimoji="1" lang="ja-JP" altLang="en-US" sz="1300">
              <a:solidFill>
                <a:schemeClr val="tx1"/>
              </a:solidFill>
              <a:latin typeface="ＭＳ ゴシック" panose="020B0609070205080204" pitchFamily="49" charset="-128"/>
              <a:ea typeface="ＭＳ ゴシック" panose="020B0609070205080204" pitchFamily="49" charset="-128"/>
            </a:rPr>
            <a:t>　今後も後年度負担を増大させないよう、計画的な借入に十分留意していく必要がある。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144145</xdr:rowOff>
    </xdr:from>
    <xdr:to>
      <xdr:col>24</xdr:col>
      <xdr:colOff>25400</xdr:colOff>
      <xdr:row>75</xdr:row>
      <xdr:rowOff>8890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314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116222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14605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676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xdr:rowOff>
    </xdr:from>
    <xdr:to>
      <xdr:col>15</xdr:col>
      <xdr:colOff>98425</xdr:colOff>
      <xdr:row>75</xdr:row>
      <xdr:rowOff>71755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733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71755</xdr:rowOff>
    </xdr:from>
    <xdr:to>
      <xdr:col>11</xdr:col>
      <xdr:colOff>9525</xdr:colOff>
      <xdr:row>75</xdr:row>
      <xdr:rowOff>81280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305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93345</xdr:rowOff>
    </xdr:from>
    <xdr:to>
      <xdr:col>24</xdr:col>
      <xdr:colOff>76200</xdr:colOff>
      <xdr:row>75</xdr:row>
      <xdr:rowOff>23495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8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135255</xdr:rowOff>
    </xdr:from>
    <xdr:to>
      <xdr:col>15</xdr:col>
      <xdr:colOff>149225</xdr:colOff>
      <xdr:row>75</xdr:row>
      <xdr:rowOff>65405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20955</xdr:rowOff>
    </xdr:from>
    <xdr:to>
      <xdr:col>11</xdr:col>
      <xdr:colOff>60325</xdr:colOff>
      <xdr:row>75</xdr:row>
      <xdr:rowOff>122555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107332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30480</xdr:rowOff>
    </xdr:from>
    <xdr:to>
      <xdr:col>6</xdr:col>
      <xdr:colOff>171450</xdr:colOff>
      <xdr:row>75</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116857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73.1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行財政改革に基づく歳出全体にわたる削減することが可能と考えられる経費の洗い出しとともに、積極的な企業誘致や定住促進、市税徴収の強化による財源の確保を図り、歳入歳出の両面で財政構造の改善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76</xdr:row>
      <xdr:rowOff>154432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663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76</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8288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8288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117856</xdr:rowOff>
    </xdr:from>
    <xdr:to>
      <xdr:col>69</xdr:col>
      <xdr:colOff>92075</xdr:colOff>
      <xdr:row>78</xdr:row>
      <xdr:rowOff>49276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4805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48318</xdr:rowOff>
    </xdr:from>
    <xdr:to>
      <xdr:col>29</xdr:col>
      <xdr:colOff>127000</xdr:colOff>
      <xdr:row>16</xdr:row>
      <xdr:rowOff>117878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39143"/>
          <a:ext cx="647700" cy="69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117878</xdr:rowOff>
    </xdr:from>
    <xdr:to>
      <xdr:col>26</xdr:col>
      <xdr:colOff>50800</xdr:colOff>
      <xdr:row>16</xdr:row>
      <xdr:rowOff>139334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08703"/>
          <a:ext cx="698500" cy="2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134631</xdr:rowOff>
    </xdr:from>
    <xdr:to>
      <xdr:col>22</xdr:col>
      <xdr:colOff>114300</xdr:colOff>
      <xdr:row>16</xdr:row>
      <xdr:rowOff>139334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25456"/>
          <a:ext cx="698500" cy="4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73257</xdr:rowOff>
    </xdr:from>
    <xdr:to>
      <xdr:col>18</xdr:col>
      <xdr:colOff>177800</xdr:colOff>
      <xdr:row>16</xdr:row>
      <xdr:rowOff>134631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64082"/>
          <a:ext cx="698500" cy="61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61754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168968</xdr:rowOff>
    </xdr:from>
    <xdr:to>
      <xdr:col>29</xdr:col>
      <xdr:colOff>177800</xdr:colOff>
      <xdr:row>16</xdr:row>
      <xdr:rowOff>99118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88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14045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67078</xdr:rowOff>
    </xdr:from>
    <xdr:to>
      <xdr:col>26</xdr:col>
      <xdr:colOff>101600</xdr:colOff>
      <xdr:row>16</xdr:row>
      <xdr:rowOff>168678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57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7405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2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88534</xdr:rowOff>
    </xdr:from>
    <xdr:to>
      <xdr:col>22</xdr:col>
      <xdr:colOff>165100</xdr:colOff>
      <xdr:row>17</xdr:row>
      <xdr:rowOff>18684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79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28861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4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83831</xdr:rowOff>
    </xdr:from>
    <xdr:to>
      <xdr:col>19</xdr:col>
      <xdr:colOff>38100</xdr:colOff>
      <xdr:row>17</xdr:row>
      <xdr:rowOff>13981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74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24158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4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22457</xdr:rowOff>
    </xdr:from>
    <xdr:to>
      <xdr:col>15</xdr:col>
      <xdr:colOff>101600</xdr:colOff>
      <xdr:row>16</xdr:row>
      <xdr:rowOff>124057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1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134234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8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92190</xdr:rowOff>
    </xdr:from>
    <xdr:to>
      <xdr:col>29</xdr:col>
      <xdr:colOff>127000</xdr:colOff>
      <xdr:row>38</xdr:row>
      <xdr:rowOff>112909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59790"/>
          <a:ext cx="647700" cy="20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84314</xdr:rowOff>
    </xdr:from>
    <xdr:to>
      <xdr:col>26</xdr:col>
      <xdr:colOff>50800</xdr:colOff>
      <xdr:row>38</xdr:row>
      <xdr:rowOff>92190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51914"/>
          <a:ext cx="698500" cy="7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53231</xdr:rowOff>
    </xdr:from>
    <xdr:to>
      <xdr:col>22</xdr:col>
      <xdr:colOff>114300</xdr:colOff>
      <xdr:row>38</xdr:row>
      <xdr:rowOff>84314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20831"/>
          <a:ext cx="698500" cy="31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41997</xdr:rowOff>
    </xdr:from>
    <xdr:to>
      <xdr:col>18</xdr:col>
      <xdr:colOff>177800</xdr:colOff>
      <xdr:row>38</xdr:row>
      <xdr:rowOff>53231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09597"/>
          <a:ext cx="698500" cy="1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103670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105786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7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62109</xdr:rowOff>
    </xdr:from>
    <xdr:to>
      <xdr:col>29</xdr:col>
      <xdr:colOff>177800</xdr:colOff>
      <xdr:row>38</xdr:row>
      <xdr:rowOff>163709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29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313586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3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41390</xdr:rowOff>
    </xdr:from>
    <xdr:to>
      <xdr:col>26</xdr:col>
      <xdr:colOff>101600</xdr:colOff>
      <xdr:row>38</xdr:row>
      <xdr:rowOff>142990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08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127767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9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33514</xdr:rowOff>
    </xdr:from>
    <xdr:to>
      <xdr:col>22</xdr:col>
      <xdr:colOff>165100</xdr:colOff>
      <xdr:row>38</xdr:row>
      <xdr:rowOff>135114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0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119891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8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2431</xdr:rowOff>
    </xdr:from>
    <xdr:to>
      <xdr:col>19</xdr:col>
      <xdr:colOff>38100</xdr:colOff>
      <xdr:row>38</xdr:row>
      <xdr:rowOff>104031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0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114208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334097</xdr:rowOff>
    </xdr:from>
    <xdr:to>
      <xdr:col>15</xdr:col>
      <xdr:colOff>101600</xdr:colOff>
      <xdr:row>38</xdr:row>
      <xdr:rowOff>92797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58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102974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2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81440</xdr:rowOff>
    </xdr:from>
    <xdr:to>
      <xdr:col>24</xdr:col>
      <xdr:colOff>63500</xdr:colOff>
      <xdr:row>36</xdr:row>
      <xdr:rowOff>103244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3640"/>
          <a:ext cx="838200" cy="2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103244</xdr:rowOff>
    </xdr:from>
    <xdr:to>
      <xdr:col>19</xdr:col>
      <xdr:colOff>177800</xdr:colOff>
      <xdr:row>36</xdr:row>
      <xdr:rowOff>148430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75444"/>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148430</xdr:rowOff>
    </xdr:from>
    <xdr:to>
      <xdr:col>15</xdr:col>
      <xdr:colOff>50800</xdr:colOff>
      <xdr:row>37</xdr:row>
      <xdr:rowOff>12402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0630"/>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138078</xdr:rowOff>
    </xdr:from>
    <xdr:to>
      <xdr:col>10</xdr:col>
      <xdr:colOff>114300</xdr:colOff>
      <xdr:row>37</xdr:row>
      <xdr:rowOff>12402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10278"/>
          <a:ext cx="889000" cy="4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109564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19288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3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30640</xdr:rowOff>
    </xdr:from>
    <xdr:to>
      <xdr:col>24</xdr:col>
      <xdr:colOff>114300</xdr:colOff>
      <xdr:row>36</xdr:row>
      <xdr:rowOff>132240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53517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5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52444</xdr:rowOff>
    </xdr:from>
    <xdr:to>
      <xdr:col>20</xdr:col>
      <xdr:colOff>38100</xdr:colOff>
      <xdr:row>36</xdr:row>
      <xdr:rowOff>154044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170571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9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97630</xdr:rowOff>
    </xdr:from>
    <xdr:to>
      <xdr:col>15</xdr:col>
      <xdr:colOff>101600</xdr:colOff>
      <xdr:row>37</xdr:row>
      <xdr:rowOff>27780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18907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6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133052</xdr:rowOff>
    </xdr:from>
    <xdr:to>
      <xdr:col>10</xdr:col>
      <xdr:colOff>165100</xdr:colOff>
      <xdr:row>37</xdr:row>
      <xdr:rowOff>63202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79729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8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87278</xdr:rowOff>
    </xdr:from>
    <xdr:to>
      <xdr:col>6</xdr:col>
      <xdr:colOff>38100</xdr:colOff>
      <xdr:row>37</xdr:row>
      <xdr:rowOff>17428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33955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3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165615</xdr:rowOff>
    </xdr:from>
    <xdr:to>
      <xdr:col>24</xdr:col>
      <xdr:colOff>63500</xdr:colOff>
      <xdr:row>58</xdr:row>
      <xdr:rowOff>2225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38265"/>
          <a:ext cx="8382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165615</xdr:rowOff>
    </xdr:from>
    <xdr:to>
      <xdr:col>19</xdr:col>
      <xdr:colOff>177800</xdr:colOff>
      <xdr:row>58</xdr:row>
      <xdr:rowOff>5948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38265"/>
          <a:ext cx="889000" cy="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5948</xdr:rowOff>
    </xdr:from>
    <xdr:to>
      <xdr:col>15</xdr:col>
      <xdr:colOff>50800</xdr:colOff>
      <xdr:row>58</xdr:row>
      <xdr:rowOff>12814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0048"/>
          <a:ext cx="889000" cy="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12814</xdr:rowOff>
    </xdr:from>
    <xdr:to>
      <xdr:col>10</xdr:col>
      <xdr:colOff>114300</xdr:colOff>
      <xdr:row>58</xdr:row>
      <xdr:rowOff>32755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56914"/>
          <a:ext cx="889000" cy="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88697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91839</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122875</xdr:rowOff>
    </xdr:from>
    <xdr:to>
      <xdr:col>24</xdr:col>
      <xdr:colOff>114300</xdr:colOff>
      <xdr:row>58</xdr:row>
      <xdr:rowOff>53025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82252</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114815</xdr:rowOff>
    </xdr:from>
    <xdr:to>
      <xdr:col>20</xdr:col>
      <xdr:colOff>38100</xdr:colOff>
      <xdr:row>58</xdr:row>
      <xdr:rowOff>44965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61492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6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126598</xdr:rowOff>
    </xdr:from>
    <xdr:to>
      <xdr:col>15</xdr:col>
      <xdr:colOff>101600</xdr:colOff>
      <xdr:row>58</xdr:row>
      <xdr:rowOff>56748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9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73275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133464</xdr:rowOff>
    </xdr:from>
    <xdr:to>
      <xdr:col>10</xdr:col>
      <xdr:colOff>165100</xdr:colOff>
      <xdr:row>58</xdr:row>
      <xdr:rowOff>63614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0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80141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8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153405</xdr:rowOff>
    </xdr:from>
    <xdr:to>
      <xdr:col>6</xdr:col>
      <xdr:colOff>38100</xdr:colOff>
      <xdr:row>58</xdr:row>
      <xdr:rowOff>83555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100082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0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131890</xdr:rowOff>
    </xdr:from>
    <xdr:to>
      <xdr:col>24</xdr:col>
      <xdr:colOff>63500</xdr:colOff>
      <xdr:row>78</xdr:row>
      <xdr:rowOff>150921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04990"/>
          <a:ext cx="8382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150788</xdr:rowOff>
    </xdr:from>
    <xdr:to>
      <xdr:col>19</xdr:col>
      <xdr:colOff>177800</xdr:colOff>
      <xdr:row>78</xdr:row>
      <xdr:rowOff>150921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23888"/>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150788</xdr:rowOff>
    </xdr:from>
    <xdr:to>
      <xdr:col>15</xdr:col>
      <xdr:colOff>50800</xdr:colOff>
      <xdr:row>78</xdr:row>
      <xdr:rowOff>164979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23888"/>
          <a:ext cx="889000" cy="1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164979</xdr:rowOff>
    </xdr:from>
    <xdr:to>
      <xdr:col>10</xdr:col>
      <xdr:colOff>114300</xdr:colOff>
      <xdr:row>79</xdr:row>
      <xdr:rowOff>1626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38079"/>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96308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162735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81090</xdr:rowOff>
    </xdr:from>
    <xdr:to>
      <xdr:col>24</xdr:col>
      <xdr:colOff>114300</xdr:colOff>
      <xdr:row>79</xdr:row>
      <xdr:rowOff>11240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167467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100121</xdr:rowOff>
    </xdr:from>
    <xdr:to>
      <xdr:col>20</xdr:col>
      <xdr:colOff>38100</xdr:colOff>
      <xdr:row>79</xdr:row>
      <xdr:rowOff>30271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21398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99988</xdr:rowOff>
    </xdr:from>
    <xdr:to>
      <xdr:col>15</xdr:col>
      <xdr:colOff>101600</xdr:colOff>
      <xdr:row>79</xdr:row>
      <xdr:rowOff>30138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21265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114179</xdr:rowOff>
    </xdr:from>
    <xdr:to>
      <xdr:col>10</xdr:col>
      <xdr:colOff>165100</xdr:colOff>
      <xdr:row>79</xdr:row>
      <xdr:rowOff>44329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35456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122276</xdr:rowOff>
    </xdr:from>
    <xdr:to>
      <xdr:col>6</xdr:col>
      <xdr:colOff>38100</xdr:colOff>
      <xdr:row>79</xdr:row>
      <xdr:rowOff>52426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43553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84424</xdr:rowOff>
    </xdr:from>
    <xdr:to>
      <xdr:col>24</xdr:col>
      <xdr:colOff>63500</xdr:colOff>
      <xdr:row>95</xdr:row>
      <xdr:rowOff>76073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00724"/>
          <a:ext cx="838200" cy="16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119080</xdr:rowOff>
    </xdr:from>
    <xdr:to>
      <xdr:col>19</xdr:col>
      <xdr:colOff>177800</xdr:colOff>
      <xdr:row>95</xdr:row>
      <xdr:rowOff>76073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35380"/>
          <a:ext cx="889000" cy="12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119080</xdr:rowOff>
    </xdr:from>
    <xdr:to>
      <xdr:col>15</xdr:col>
      <xdr:colOff>50800</xdr:colOff>
      <xdr:row>95</xdr:row>
      <xdr:rowOff>136096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35380"/>
          <a:ext cx="889000" cy="18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136096</xdr:rowOff>
    </xdr:from>
    <xdr:to>
      <xdr:col>10</xdr:col>
      <xdr:colOff>114300</xdr:colOff>
      <xdr:row>96</xdr:row>
      <xdr:rowOff>5969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23846"/>
          <a:ext cx="889000" cy="4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97800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33624</xdr:rowOff>
    </xdr:from>
    <xdr:to>
      <xdr:col>24</xdr:col>
      <xdr:colOff>114300</xdr:colOff>
      <xdr:row>94</xdr:row>
      <xdr:rowOff>135224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56501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0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25273</xdr:rowOff>
    </xdr:from>
    <xdr:to>
      <xdr:col>20</xdr:col>
      <xdr:colOff>38100</xdr:colOff>
      <xdr:row>95</xdr:row>
      <xdr:rowOff>126873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143400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8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68280</xdr:rowOff>
    </xdr:from>
    <xdr:to>
      <xdr:col>15</xdr:col>
      <xdr:colOff>101600</xdr:colOff>
      <xdr:row>94</xdr:row>
      <xdr:rowOff>169880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14957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5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85296</xdr:rowOff>
    </xdr:from>
    <xdr:to>
      <xdr:col>10</xdr:col>
      <xdr:colOff>165100</xdr:colOff>
      <xdr:row>96</xdr:row>
      <xdr:rowOff>15446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31973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4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126619</xdr:rowOff>
    </xdr:from>
    <xdr:to>
      <xdr:col>6</xdr:col>
      <xdr:colOff>38100</xdr:colOff>
      <xdr:row>96</xdr:row>
      <xdr:rowOff>56769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73296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8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151199</xdr:rowOff>
    </xdr:from>
    <xdr:to>
      <xdr:col>55</xdr:col>
      <xdr:colOff>0</xdr:colOff>
      <xdr:row>36</xdr:row>
      <xdr:rowOff>162209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23399"/>
          <a:ext cx="8382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162209</xdr:rowOff>
    </xdr:from>
    <xdr:to>
      <xdr:col>50</xdr:col>
      <xdr:colOff>114300</xdr:colOff>
      <xdr:row>37</xdr:row>
      <xdr:rowOff>72698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4409"/>
          <a:ext cx="889000" cy="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34144</xdr:rowOff>
    </xdr:from>
    <xdr:to>
      <xdr:col>45</xdr:col>
      <xdr:colOff>177800</xdr:colOff>
      <xdr:row>37</xdr:row>
      <xdr:rowOff>72698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34894"/>
          <a:ext cx="889000" cy="38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34144</xdr:rowOff>
    </xdr:from>
    <xdr:to>
      <xdr:col>41</xdr:col>
      <xdr:colOff>50800</xdr:colOff>
      <xdr:row>37</xdr:row>
      <xdr:rowOff>134922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34894"/>
          <a:ext cx="889000" cy="44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40217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1089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100399</xdr:rowOff>
    </xdr:from>
    <xdr:to>
      <xdr:col>55</xdr:col>
      <xdr:colOff>50800</xdr:colOff>
      <xdr:row>37</xdr:row>
      <xdr:rowOff>30549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123276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2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111409</xdr:rowOff>
    </xdr:from>
    <xdr:to>
      <xdr:col>50</xdr:col>
      <xdr:colOff>165100</xdr:colOff>
      <xdr:row>37</xdr:row>
      <xdr:rowOff>41559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32686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21898</xdr:rowOff>
    </xdr:from>
    <xdr:to>
      <xdr:col>46</xdr:col>
      <xdr:colOff>38100</xdr:colOff>
      <xdr:row>37</xdr:row>
      <xdr:rowOff>123498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6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114625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5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154794</xdr:rowOff>
    </xdr:from>
    <xdr:to>
      <xdr:col>41</xdr:col>
      <xdr:colOff>101600</xdr:colOff>
      <xdr:row>35</xdr:row>
      <xdr:rowOff>84944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76071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7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84122</xdr:rowOff>
    </xdr:from>
    <xdr:to>
      <xdr:col>36</xdr:col>
      <xdr:colOff>165100</xdr:colOff>
      <xdr:row>38</xdr:row>
      <xdr:rowOff>14272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5399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2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11929</xdr:rowOff>
    </xdr:from>
    <xdr:to>
      <xdr:col>55</xdr:col>
      <xdr:colOff>0</xdr:colOff>
      <xdr:row>58</xdr:row>
      <xdr:rowOff>32393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56029"/>
          <a:ext cx="838200" cy="2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32393</xdr:rowOff>
    </xdr:from>
    <xdr:to>
      <xdr:col>50</xdr:col>
      <xdr:colOff>114300</xdr:colOff>
      <xdr:row>58</xdr:row>
      <xdr:rowOff>33365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76493"/>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11135</xdr:rowOff>
    </xdr:from>
    <xdr:to>
      <xdr:col>45</xdr:col>
      <xdr:colOff>177800</xdr:colOff>
      <xdr:row>58</xdr:row>
      <xdr:rowOff>33365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83785"/>
          <a:ext cx="889000" cy="19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43334</xdr:rowOff>
    </xdr:from>
    <xdr:to>
      <xdr:col>41</xdr:col>
      <xdr:colOff>50800</xdr:colOff>
      <xdr:row>57</xdr:row>
      <xdr:rowOff>11135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44534"/>
          <a:ext cx="889000" cy="13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59273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3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49082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2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132579</xdr:rowOff>
    </xdr:from>
    <xdr:to>
      <xdr:col>55</xdr:col>
      <xdr:colOff>50800</xdr:colOff>
      <xdr:row>58</xdr:row>
      <xdr:rowOff>62729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47506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153043</xdr:rowOff>
    </xdr:from>
    <xdr:to>
      <xdr:col>50</xdr:col>
      <xdr:colOff>165100</xdr:colOff>
      <xdr:row>58</xdr:row>
      <xdr:rowOff>83193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74320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1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154015</xdr:rowOff>
    </xdr:from>
    <xdr:to>
      <xdr:col>46</xdr:col>
      <xdr:colOff>38100</xdr:colOff>
      <xdr:row>58</xdr:row>
      <xdr:rowOff>84165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75292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1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131785</xdr:rowOff>
    </xdr:from>
    <xdr:to>
      <xdr:col>41</xdr:col>
      <xdr:colOff>101600</xdr:colOff>
      <xdr:row>57</xdr:row>
      <xdr:rowOff>61935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3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78462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0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163984</xdr:rowOff>
    </xdr:from>
    <xdr:to>
      <xdr:col>36</xdr:col>
      <xdr:colOff>165100</xdr:colOff>
      <xdr:row>56</xdr:row>
      <xdr:rowOff>94134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110661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6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124219</xdr:rowOff>
    </xdr:from>
    <xdr:to>
      <xdr:col>55</xdr:col>
      <xdr:colOff>0</xdr:colOff>
      <xdr:row>78</xdr:row>
      <xdr:rowOff>144793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7319"/>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44272</xdr:rowOff>
    </xdr:from>
    <xdr:to>
      <xdr:col>50</xdr:col>
      <xdr:colOff>114300</xdr:colOff>
      <xdr:row>78</xdr:row>
      <xdr:rowOff>124219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17372"/>
          <a:ext cx="889000" cy="7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406</xdr:rowOff>
    </xdr:from>
    <xdr:to>
      <xdr:col>45</xdr:col>
      <xdr:colOff>177800</xdr:colOff>
      <xdr:row>78</xdr:row>
      <xdr:rowOff>44272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59156"/>
          <a:ext cx="889000" cy="55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8357</xdr:rowOff>
    </xdr:from>
    <xdr:to>
      <xdr:col>41</xdr:col>
      <xdr:colOff>50800</xdr:colOff>
      <xdr:row>75</xdr:row>
      <xdr:rowOff>406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695657"/>
          <a:ext cx="889000" cy="16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155630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84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93993</xdr:rowOff>
    </xdr:from>
    <xdr:to>
      <xdr:col>55</xdr:col>
      <xdr:colOff>50800</xdr:colOff>
      <xdr:row>79</xdr:row>
      <xdr:rowOff>24143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8920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73419</xdr:rowOff>
    </xdr:from>
    <xdr:to>
      <xdr:col>50</xdr:col>
      <xdr:colOff>165100</xdr:colOff>
      <xdr:row>79</xdr:row>
      <xdr:rowOff>3569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166146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164922</xdr:rowOff>
    </xdr:from>
    <xdr:to>
      <xdr:col>46</xdr:col>
      <xdr:colOff>38100</xdr:colOff>
      <xdr:row>78</xdr:row>
      <xdr:rowOff>95072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86199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5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121056</xdr:rowOff>
    </xdr:from>
    <xdr:to>
      <xdr:col>41</xdr:col>
      <xdr:colOff>101600</xdr:colOff>
      <xdr:row>75</xdr:row>
      <xdr:rowOff>51206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42333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0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129007</xdr:rowOff>
    </xdr:from>
    <xdr:to>
      <xdr:col>36</xdr:col>
      <xdr:colOff>165100</xdr:colOff>
      <xdr:row>74</xdr:row>
      <xdr:rowOff>59157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6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75684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42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70410</xdr:rowOff>
    </xdr:from>
    <xdr:to>
      <xdr:col>55</xdr:col>
      <xdr:colOff>0</xdr:colOff>
      <xdr:row>98</xdr:row>
      <xdr:rowOff>87299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72510"/>
          <a:ext cx="838200" cy="1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87299</xdr:rowOff>
    </xdr:from>
    <xdr:to>
      <xdr:col>50</xdr:col>
      <xdr:colOff>114300</xdr:colOff>
      <xdr:row>98</xdr:row>
      <xdr:rowOff>94506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89399"/>
          <a:ext cx="889000" cy="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7770</xdr:rowOff>
    </xdr:from>
    <xdr:to>
      <xdr:col>45</xdr:col>
      <xdr:colOff>177800</xdr:colOff>
      <xdr:row>98</xdr:row>
      <xdr:rowOff>94506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09870"/>
          <a:ext cx="889000" cy="8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108947</xdr:rowOff>
    </xdr:from>
    <xdr:to>
      <xdr:col>41</xdr:col>
      <xdr:colOff>50800</xdr:colOff>
      <xdr:row>98</xdr:row>
      <xdr:rowOff>7770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39597"/>
          <a:ext cx="889000" cy="7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75691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19610</xdr:rowOff>
    </xdr:from>
    <xdr:to>
      <xdr:col>55</xdr:col>
      <xdr:colOff>50800</xdr:colOff>
      <xdr:row>98</xdr:row>
      <xdr:rowOff>121210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105987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36499</xdr:rowOff>
    </xdr:from>
    <xdr:to>
      <xdr:col>50</xdr:col>
      <xdr:colOff>165100</xdr:colOff>
      <xdr:row>98</xdr:row>
      <xdr:rowOff>138099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129226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43706</xdr:rowOff>
    </xdr:from>
    <xdr:to>
      <xdr:col>46</xdr:col>
      <xdr:colOff>38100</xdr:colOff>
      <xdr:row>98</xdr:row>
      <xdr:rowOff>145306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136433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128420</xdr:rowOff>
    </xdr:from>
    <xdr:to>
      <xdr:col>41</xdr:col>
      <xdr:colOff>101600</xdr:colOff>
      <xdr:row>98</xdr:row>
      <xdr:rowOff>58570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75097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3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58147</xdr:rowOff>
    </xdr:from>
    <xdr:to>
      <xdr:col>36</xdr:col>
      <xdr:colOff>165100</xdr:colOff>
      <xdr:row>97</xdr:row>
      <xdr:rowOff>159747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4824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6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62878</xdr:rowOff>
    </xdr:from>
    <xdr:to>
      <xdr:col>85</xdr:col>
      <xdr:colOff>127000</xdr:colOff>
      <xdr:row>38</xdr:row>
      <xdr:rowOff>128333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77978"/>
          <a:ext cx="838200" cy="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152502</xdr:rowOff>
    </xdr:from>
    <xdr:to>
      <xdr:col>81</xdr:col>
      <xdr:colOff>50800</xdr:colOff>
      <xdr:row>38</xdr:row>
      <xdr:rowOff>128333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96152"/>
          <a:ext cx="889000" cy="14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152502</xdr:rowOff>
    </xdr:from>
    <xdr:to>
      <xdr:col>76</xdr:col>
      <xdr:colOff>114300</xdr:colOff>
      <xdr:row>38</xdr:row>
      <xdr:rowOff>81737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96152"/>
          <a:ext cx="889000" cy="10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20320</xdr:rowOff>
    </xdr:from>
    <xdr:to>
      <xdr:col>71</xdr:col>
      <xdr:colOff>177800</xdr:colOff>
      <xdr:row>38</xdr:row>
      <xdr:rowOff>81737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35420"/>
          <a:ext cx="8890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76826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2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12078</xdr:rowOff>
    </xdr:from>
    <xdr:to>
      <xdr:col>85</xdr:col>
      <xdr:colOff>177800</xdr:colOff>
      <xdr:row>38</xdr:row>
      <xdr:rowOff>113678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2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34955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77533</xdr:rowOff>
    </xdr:from>
    <xdr:to>
      <xdr:col>81</xdr:col>
      <xdr:colOff>101600</xdr:colOff>
      <xdr:row>39</xdr:row>
      <xdr:rowOff>7683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170260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8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101702</xdr:rowOff>
    </xdr:from>
    <xdr:to>
      <xdr:col>76</xdr:col>
      <xdr:colOff>165100</xdr:colOff>
      <xdr:row>38</xdr:row>
      <xdr:rowOff>31852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48379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2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30937</xdr:rowOff>
    </xdr:from>
    <xdr:to>
      <xdr:col>72</xdr:col>
      <xdr:colOff>38100</xdr:colOff>
      <xdr:row>38</xdr:row>
      <xdr:rowOff>132537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123664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63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140970</xdr:rowOff>
    </xdr:from>
    <xdr:to>
      <xdr:col>67</xdr:col>
      <xdr:colOff>101600</xdr:colOff>
      <xdr:row>38</xdr:row>
      <xdr:rowOff>71120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62247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5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74785</xdr:rowOff>
    </xdr:from>
    <xdr:to>
      <xdr:col>85</xdr:col>
      <xdr:colOff>127000</xdr:colOff>
      <xdr:row>77</xdr:row>
      <xdr:rowOff>107477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76435"/>
          <a:ext cx="838200" cy="3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74785</xdr:rowOff>
    </xdr:from>
    <xdr:to>
      <xdr:col>81</xdr:col>
      <xdr:colOff>50800</xdr:colOff>
      <xdr:row>77</xdr:row>
      <xdr:rowOff>89314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76435"/>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85585</xdr:rowOff>
    </xdr:from>
    <xdr:to>
      <xdr:col>76</xdr:col>
      <xdr:colOff>114300</xdr:colOff>
      <xdr:row>77</xdr:row>
      <xdr:rowOff>89314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115785"/>
          <a:ext cx="889000" cy="17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85585</xdr:rowOff>
    </xdr:from>
    <xdr:to>
      <xdr:col>71</xdr:col>
      <xdr:colOff>177800</xdr:colOff>
      <xdr:row>77</xdr:row>
      <xdr:rowOff>123087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15785"/>
          <a:ext cx="889000" cy="20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25486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56677</xdr:rowOff>
    </xdr:from>
    <xdr:to>
      <xdr:col>85</xdr:col>
      <xdr:colOff>177800</xdr:colOff>
      <xdr:row>77</xdr:row>
      <xdr:rowOff>158277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5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79554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0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23985</xdr:rowOff>
    </xdr:from>
    <xdr:to>
      <xdr:col>81</xdr:col>
      <xdr:colOff>101600</xdr:colOff>
      <xdr:row>77</xdr:row>
      <xdr:rowOff>125585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142112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0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38514</xdr:rowOff>
    </xdr:from>
    <xdr:to>
      <xdr:col>76</xdr:col>
      <xdr:colOff>165100</xdr:colOff>
      <xdr:row>77</xdr:row>
      <xdr:rowOff>140114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156641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34785</xdr:rowOff>
    </xdr:from>
    <xdr:to>
      <xdr:col>72</xdr:col>
      <xdr:colOff>38100</xdr:colOff>
      <xdr:row>76</xdr:row>
      <xdr:rowOff>136385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6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152912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84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72287</xdr:rowOff>
    </xdr:from>
    <xdr:to>
      <xdr:col>67</xdr:col>
      <xdr:colOff>101600</xdr:colOff>
      <xdr:row>78</xdr:row>
      <xdr:rowOff>2437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18964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46185</xdr:rowOff>
    </xdr:from>
    <xdr:to>
      <xdr:col>85</xdr:col>
      <xdr:colOff>127000</xdr:colOff>
      <xdr:row>98</xdr:row>
      <xdr:rowOff>48834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48285"/>
          <a:ext cx="838200" cy="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135604</xdr:rowOff>
    </xdr:from>
    <xdr:to>
      <xdr:col>81</xdr:col>
      <xdr:colOff>50800</xdr:colOff>
      <xdr:row>98</xdr:row>
      <xdr:rowOff>48834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66254"/>
          <a:ext cx="889000" cy="8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135604</xdr:rowOff>
    </xdr:from>
    <xdr:to>
      <xdr:col>76</xdr:col>
      <xdr:colOff>114300</xdr:colOff>
      <xdr:row>98</xdr:row>
      <xdr:rowOff>47437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66254"/>
          <a:ext cx="889000" cy="8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47437</xdr:rowOff>
    </xdr:from>
    <xdr:to>
      <xdr:col>71</xdr:col>
      <xdr:colOff>177800</xdr:colOff>
      <xdr:row>98</xdr:row>
      <xdr:rowOff>77014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49537"/>
          <a:ext cx="889000" cy="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102525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166835</xdr:rowOff>
    </xdr:from>
    <xdr:to>
      <xdr:col>85</xdr:col>
      <xdr:colOff>177800</xdr:colOff>
      <xdr:row>98</xdr:row>
      <xdr:rowOff>96985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169484</xdr:rowOff>
    </xdr:from>
    <xdr:to>
      <xdr:col>81</xdr:col>
      <xdr:colOff>101600</xdr:colOff>
      <xdr:row>98</xdr:row>
      <xdr:rowOff>99634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90761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9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84804</xdr:rowOff>
    </xdr:from>
    <xdr:to>
      <xdr:col>76</xdr:col>
      <xdr:colOff>165100</xdr:colOff>
      <xdr:row>98</xdr:row>
      <xdr:rowOff>14954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31481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168087</xdr:rowOff>
    </xdr:from>
    <xdr:to>
      <xdr:col>72</xdr:col>
      <xdr:colOff>38100</xdr:colOff>
      <xdr:row>98</xdr:row>
      <xdr:rowOff>98237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9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114764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26214</xdr:rowOff>
    </xdr:from>
    <xdr:to>
      <xdr:col>67</xdr:col>
      <xdr:colOff>101600</xdr:colOff>
      <xdr:row>98</xdr:row>
      <xdr:rowOff>127814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118941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59328</xdr:rowOff>
    </xdr:from>
    <xdr:to>
      <xdr:col>116</xdr:col>
      <xdr:colOff>63500</xdr:colOff>
      <xdr:row>38</xdr:row>
      <xdr:rowOff>62471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74428"/>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59328</xdr:rowOff>
    </xdr:from>
    <xdr:to>
      <xdr:col>111</xdr:col>
      <xdr:colOff>177800</xdr:colOff>
      <xdr:row>38</xdr:row>
      <xdr:rowOff>79064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74428"/>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65767</xdr:rowOff>
    </xdr:from>
    <xdr:to>
      <xdr:col>107</xdr:col>
      <xdr:colOff>50800</xdr:colOff>
      <xdr:row>38</xdr:row>
      <xdr:rowOff>79064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80867"/>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65767</xdr:rowOff>
    </xdr:from>
    <xdr:to>
      <xdr:col>102</xdr:col>
      <xdr:colOff>114300</xdr:colOff>
      <xdr:row>38</xdr:row>
      <xdr:rowOff>167189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80867"/>
          <a:ext cx="889000" cy="1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155319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24699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11671</xdr:rowOff>
    </xdr:from>
    <xdr:to>
      <xdr:col>116</xdr:col>
      <xdr:colOff>114300</xdr:colOff>
      <xdr:row>38</xdr:row>
      <xdr:rowOff>113271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34548</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7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8528</xdr:rowOff>
    </xdr:from>
    <xdr:to>
      <xdr:col>112</xdr:col>
      <xdr:colOff>38100</xdr:colOff>
      <xdr:row>38</xdr:row>
      <xdr:rowOff>110128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126655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9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28264</xdr:rowOff>
    </xdr:from>
    <xdr:to>
      <xdr:col>107</xdr:col>
      <xdr:colOff>101600</xdr:colOff>
      <xdr:row>38</xdr:row>
      <xdr:rowOff>129864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4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146391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1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14967</xdr:rowOff>
    </xdr:from>
    <xdr:to>
      <xdr:col>102</xdr:col>
      <xdr:colOff>165100</xdr:colOff>
      <xdr:row>38</xdr:row>
      <xdr:rowOff>116567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133094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0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116389</xdr:rowOff>
    </xdr:from>
    <xdr:to>
      <xdr:col>98</xdr:col>
      <xdr:colOff>38100</xdr:colOff>
      <xdr:row>39</xdr:row>
      <xdr:rowOff>46539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37666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2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114028</xdr:rowOff>
    </xdr:from>
    <xdr:to>
      <xdr:col>116</xdr:col>
      <xdr:colOff>63500</xdr:colOff>
      <xdr:row>58</xdr:row>
      <xdr:rowOff>114577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58128"/>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114577</xdr:rowOff>
    </xdr:from>
    <xdr:to>
      <xdr:col>111</xdr:col>
      <xdr:colOff>177800</xdr:colOff>
      <xdr:row>58</xdr:row>
      <xdr:rowOff>114897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5867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114897</xdr:rowOff>
    </xdr:from>
    <xdr:to>
      <xdr:col>107</xdr:col>
      <xdr:colOff>50800</xdr:colOff>
      <xdr:row>58</xdr:row>
      <xdr:rowOff>115400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5899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115400</xdr:rowOff>
    </xdr:from>
    <xdr:to>
      <xdr:col>102</xdr:col>
      <xdr:colOff>114300</xdr:colOff>
      <xdr:row>58</xdr:row>
      <xdr:rowOff>115949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5950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98510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105003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63228</xdr:rowOff>
    </xdr:from>
    <xdr:to>
      <xdr:col>116</xdr:col>
      <xdr:colOff>114300</xdr:colOff>
      <xdr:row>58</xdr:row>
      <xdr:rowOff>164828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149605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63777</xdr:rowOff>
    </xdr:from>
    <xdr:to>
      <xdr:col>112</xdr:col>
      <xdr:colOff>38100</xdr:colOff>
      <xdr:row>58</xdr:row>
      <xdr:rowOff>165377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0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156504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1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64097</xdr:rowOff>
    </xdr:from>
    <xdr:to>
      <xdr:col>107</xdr:col>
      <xdr:colOff>101600</xdr:colOff>
      <xdr:row>58</xdr:row>
      <xdr:rowOff>165697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156824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10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64600</xdr:rowOff>
    </xdr:from>
    <xdr:to>
      <xdr:col>102</xdr:col>
      <xdr:colOff>165100</xdr:colOff>
      <xdr:row>58</xdr:row>
      <xdr:rowOff>166200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157327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1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65149</xdr:rowOff>
    </xdr:from>
    <xdr:to>
      <xdr:col>98</xdr:col>
      <xdr:colOff>38100</xdr:colOff>
      <xdr:row>58</xdr:row>
      <xdr:rowOff>166749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0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157876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0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113970</xdr:rowOff>
    </xdr:from>
    <xdr:to>
      <xdr:col>116</xdr:col>
      <xdr:colOff>63500</xdr:colOff>
      <xdr:row>76</xdr:row>
      <xdr:rowOff>137680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44170"/>
          <a:ext cx="838200" cy="2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137680</xdr:rowOff>
    </xdr:from>
    <xdr:to>
      <xdr:col>111</xdr:col>
      <xdr:colOff>177800</xdr:colOff>
      <xdr:row>76</xdr:row>
      <xdr:rowOff>140133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67880"/>
          <a:ext cx="889000" cy="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140133</xdr:rowOff>
    </xdr:from>
    <xdr:to>
      <xdr:col>107</xdr:col>
      <xdr:colOff>50800</xdr:colOff>
      <xdr:row>76</xdr:row>
      <xdr:rowOff>141236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70333"/>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105537</xdr:rowOff>
    </xdr:from>
    <xdr:to>
      <xdr:col>102</xdr:col>
      <xdr:colOff>114300</xdr:colOff>
      <xdr:row>76</xdr:row>
      <xdr:rowOff>141236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64287"/>
          <a:ext cx="889000" cy="20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15803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117364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63170</xdr:rowOff>
    </xdr:from>
    <xdr:to>
      <xdr:col>116</xdr:col>
      <xdr:colOff>114300</xdr:colOff>
      <xdr:row>76</xdr:row>
      <xdr:rowOff>164770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86047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86880</xdr:rowOff>
    </xdr:from>
    <xdr:to>
      <xdr:col>112</xdr:col>
      <xdr:colOff>38100</xdr:colOff>
      <xdr:row>77</xdr:row>
      <xdr:rowOff>17030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33558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89333</xdr:rowOff>
    </xdr:from>
    <xdr:to>
      <xdr:col>107</xdr:col>
      <xdr:colOff>101600</xdr:colOff>
      <xdr:row>77</xdr:row>
      <xdr:rowOff>19483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1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36009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90436</xdr:rowOff>
    </xdr:from>
    <xdr:to>
      <xdr:col>102</xdr:col>
      <xdr:colOff>165100</xdr:colOff>
      <xdr:row>77</xdr:row>
      <xdr:rowOff>20586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2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37113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9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54737</xdr:rowOff>
    </xdr:from>
    <xdr:to>
      <xdr:col>98</xdr:col>
      <xdr:colOff>38100</xdr:colOff>
      <xdr:row>75</xdr:row>
      <xdr:rowOff>156338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134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8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補助費等は、消防組合負担金や企業立地支援事業費等の増により住民一人当たりのコストは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106,982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円と、類似団体平均とほぼ同水準にある。物件費は、新型コロナウイルスワクチン接種体制確保事業費や予防接種事業費（新型コロナウイルス感染症）等の減により住民一人当たりのコストは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ものの、類似団体平均と比較すると高い水準にある。普通建設事業費は、新型コロナウイルス対策事業費（施設園芸燃油価格高騰緊急対策）や甲尾山風の郷整備事業費等の増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55,893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円となったが、類似団体平均と比較すると低い水準にある。公債費は、近年の新規借入額抑制の取り組みや繰上償還額の減により住民一人当たりのコストは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ものの、類似団体平均と比較すると依然として高い水準にある。扶助費は、電力・ガス・食料品等価格高騰緊急支援給付金給付事業費、物価高騰対策事業費（子育て応援給付金）、低所得世帯物価高騰緊急支援給付金事業費（均等割のみ課税世帯分）等の増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157,254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円と、類似団体平均と比較すると高い水準にある。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大分県杵築市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26,711
26,450
280.08
20,846,810
20,348,733
334,874
10,592,439
17,997,438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133033</xdr:rowOff>
    </xdr:from>
    <xdr:to>
      <xdr:col>24</xdr:col>
      <xdr:colOff>63500</xdr:colOff>
      <xdr:row>35</xdr:row>
      <xdr:rowOff>87884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2333"/>
          <a:ext cx="838200" cy="12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87884</xdr:rowOff>
    </xdr:from>
    <xdr:to>
      <xdr:col>19</xdr:col>
      <xdr:colOff>177800</xdr:colOff>
      <xdr:row>35</xdr:row>
      <xdr:rowOff>106172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863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40830</xdr:rowOff>
    </xdr:from>
    <xdr:to>
      <xdr:col>15</xdr:col>
      <xdr:colOff>50800</xdr:colOff>
      <xdr:row>35</xdr:row>
      <xdr:rowOff>106172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1580"/>
          <a:ext cx="88900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152654</xdr:rowOff>
    </xdr:from>
    <xdr:to>
      <xdr:col>10</xdr:col>
      <xdr:colOff>114300</xdr:colOff>
      <xdr:row>35</xdr:row>
      <xdr:rowOff>40830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1954"/>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82233</xdr:rowOff>
    </xdr:from>
    <xdr:to>
      <xdr:col>24</xdr:col>
      <xdr:colOff>114300</xdr:colOff>
      <xdr:row>35</xdr:row>
      <xdr:rowOff>12383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105110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37084</xdr:rowOff>
    </xdr:from>
    <xdr:to>
      <xdr:col>20</xdr:col>
      <xdr:colOff>38100</xdr:colOff>
      <xdr:row>35</xdr:row>
      <xdr:rowOff>138684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55372</xdr:rowOff>
    </xdr:from>
    <xdr:to>
      <xdr:col>15</xdr:col>
      <xdr:colOff>101600</xdr:colOff>
      <xdr:row>35</xdr:row>
      <xdr:rowOff>156972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2049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161480</xdr:rowOff>
    </xdr:from>
    <xdr:to>
      <xdr:col>10</xdr:col>
      <xdr:colOff>165100</xdr:colOff>
      <xdr:row>35</xdr:row>
      <xdr:rowOff>91630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108157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101854</xdr:rowOff>
    </xdr:from>
    <xdr:to>
      <xdr:col>6</xdr:col>
      <xdr:colOff>38100</xdr:colOff>
      <xdr:row>35</xdr:row>
      <xdr:rowOff>32004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48531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30047</xdr:rowOff>
    </xdr:from>
    <xdr:to>
      <xdr:col>24</xdr:col>
      <xdr:colOff>63500</xdr:colOff>
      <xdr:row>58</xdr:row>
      <xdr:rowOff>30400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4147"/>
          <a:ext cx="8382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170161</xdr:rowOff>
    </xdr:from>
    <xdr:to>
      <xdr:col>19</xdr:col>
      <xdr:colOff>177800</xdr:colOff>
      <xdr:row>58</xdr:row>
      <xdr:rowOff>30400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2811"/>
          <a:ext cx="889000" cy="3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40599</xdr:rowOff>
    </xdr:from>
    <xdr:to>
      <xdr:col>15</xdr:col>
      <xdr:colOff>50800</xdr:colOff>
      <xdr:row>57</xdr:row>
      <xdr:rowOff>170161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3249"/>
          <a:ext cx="889000" cy="12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40599</xdr:rowOff>
    </xdr:from>
    <xdr:to>
      <xdr:col>10</xdr:col>
      <xdr:colOff>114300</xdr:colOff>
      <xdr:row>58</xdr:row>
      <xdr:rowOff>43195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13249"/>
          <a:ext cx="889000" cy="17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165672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117860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6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150697</xdr:rowOff>
    </xdr:from>
    <xdr:to>
      <xdr:col>24</xdr:col>
      <xdr:colOff>114300</xdr:colOff>
      <xdr:row>58</xdr:row>
      <xdr:rowOff>80847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2124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151050</xdr:rowOff>
    </xdr:from>
    <xdr:to>
      <xdr:col>20</xdr:col>
      <xdr:colOff>38100</xdr:colOff>
      <xdr:row>58</xdr:row>
      <xdr:rowOff>81200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97727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9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119361</xdr:rowOff>
    </xdr:from>
    <xdr:to>
      <xdr:col>15</xdr:col>
      <xdr:colOff>101600</xdr:colOff>
      <xdr:row>58</xdr:row>
      <xdr:rowOff>49511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66038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6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161249</xdr:rowOff>
    </xdr:from>
    <xdr:to>
      <xdr:col>10</xdr:col>
      <xdr:colOff>165100</xdr:colOff>
      <xdr:row>57</xdr:row>
      <xdr:rowOff>91399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107926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3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163845</xdr:rowOff>
    </xdr:from>
    <xdr:to>
      <xdr:col>6</xdr:col>
      <xdr:colOff>38100</xdr:colOff>
      <xdr:row>58</xdr:row>
      <xdr:rowOff>93995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1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21510</xdr:rowOff>
    </xdr:from>
    <xdr:to>
      <xdr:col>24</xdr:col>
      <xdr:colOff>63500</xdr:colOff>
      <xdr:row>75</xdr:row>
      <xdr:rowOff>141926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80260"/>
          <a:ext cx="838200" cy="1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101158</xdr:rowOff>
    </xdr:from>
    <xdr:to>
      <xdr:col>19</xdr:col>
      <xdr:colOff>177800</xdr:colOff>
      <xdr:row>75</xdr:row>
      <xdr:rowOff>141926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59908"/>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101158</xdr:rowOff>
    </xdr:from>
    <xdr:to>
      <xdr:col>15</xdr:col>
      <xdr:colOff>50800</xdr:colOff>
      <xdr:row>76</xdr:row>
      <xdr:rowOff>43912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59908"/>
          <a:ext cx="889000" cy="11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43912</xdr:rowOff>
    </xdr:from>
    <xdr:to>
      <xdr:col>10</xdr:col>
      <xdr:colOff>114300</xdr:colOff>
      <xdr:row>76</xdr:row>
      <xdr:rowOff>66576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74112"/>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142160</xdr:rowOff>
    </xdr:from>
    <xdr:to>
      <xdr:col>24</xdr:col>
      <xdr:colOff>114300</xdr:colOff>
      <xdr:row>75</xdr:row>
      <xdr:rowOff>72310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2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165037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8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91126</xdr:rowOff>
    </xdr:from>
    <xdr:to>
      <xdr:col>20</xdr:col>
      <xdr:colOff>38100</xdr:colOff>
      <xdr:row>76</xdr:row>
      <xdr:rowOff>21276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37803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2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50358</xdr:rowOff>
    </xdr:from>
    <xdr:to>
      <xdr:col>15</xdr:col>
      <xdr:colOff>101600</xdr:colOff>
      <xdr:row>75</xdr:row>
      <xdr:rowOff>151958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0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168485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8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164562</xdr:rowOff>
    </xdr:from>
    <xdr:to>
      <xdr:col>10</xdr:col>
      <xdr:colOff>165100</xdr:colOff>
      <xdr:row>76</xdr:row>
      <xdr:rowOff>94712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2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111239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9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15776</xdr:rowOff>
    </xdr:from>
    <xdr:to>
      <xdr:col>6</xdr:col>
      <xdr:colOff>38100</xdr:colOff>
      <xdr:row>76</xdr:row>
      <xdr:rowOff>117376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133903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2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2956</xdr:rowOff>
    </xdr:from>
    <xdr:to>
      <xdr:col>24</xdr:col>
      <xdr:colOff>63500</xdr:colOff>
      <xdr:row>97</xdr:row>
      <xdr:rowOff>29866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33606"/>
          <a:ext cx="8382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2956</xdr:rowOff>
    </xdr:from>
    <xdr:to>
      <xdr:col>19</xdr:col>
      <xdr:colOff>177800</xdr:colOff>
      <xdr:row>97</xdr:row>
      <xdr:rowOff>32911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3606"/>
          <a:ext cx="889000" cy="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32911</xdr:rowOff>
    </xdr:from>
    <xdr:to>
      <xdr:col>15</xdr:col>
      <xdr:colOff>50800</xdr:colOff>
      <xdr:row>97</xdr:row>
      <xdr:rowOff>71244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63561"/>
          <a:ext cx="889000" cy="3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71244</xdr:rowOff>
    </xdr:from>
    <xdr:to>
      <xdr:col>10</xdr:col>
      <xdr:colOff>114300</xdr:colOff>
      <xdr:row>97</xdr:row>
      <xdr:rowOff>77727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01894"/>
          <a:ext cx="8890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129660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122908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150516</xdr:rowOff>
    </xdr:from>
    <xdr:to>
      <xdr:col>24</xdr:col>
      <xdr:colOff>114300</xdr:colOff>
      <xdr:row>97</xdr:row>
      <xdr:rowOff>80666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128943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123606</xdr:rowOff>
    </xdr:from>
    <xdr:to>
      <xdr:col>20</xdr:col>
      <xdr:colOff>38100</xdr:colOff>
      <xdr:row>97</xdr:row>
      <xdr:rowOff>53756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70283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153561</xdr:rowOff>
    </xdr:from>
    <xdr:to>
      <xdr:col>15</xdr:col>
      <xdr:colOff>101600</xdr:colOff>
      <xdr:row>97</xdr:row>
      <xdr:rowOff>83711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74838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20444</xdr:rowOff>
    </xdr:from>
    <xdr:to>
      <xdr:col>10</xdr:col>
      <xdr:colOff>165100</xdr:colOff>
      <xdr:row>97</xdr:row>
      <xdr:rowOff>122044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113171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4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26927</xdr:rowOff>
    </xdr:from>
    <xdr:to>
      <xdr:col>6</xdr:col>
      <xdr:colOff>38100</xdr:colOff>
      <xdr:row>97</xdr:row>
      <xdr:rowOff>128527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5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145054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43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30625</xdr:rowOff>
    </xdr:from>
    <xdr:to>
      <xdr:col>55</xdr:col>
      <xdr:colOff>0</xdr:colOff>
      <xdr:row>39</xdr:row>
      <xdr:rowOff>62956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031375"/>
          <a:ext cx="838200" cy="71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98878</xdr:rowOff>
    </xdr:from>
    <xdr:to>
      <xdr:col>50</xdr:col>
      <xdr:colOff>114300</xdr:colOff>
      <xdr:row>39</xdr:row>
      <xdr:rowOff>62956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13978"/>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98878</xdr:rowOff>
    </xdr:from>
    <xdr:to>
      <xdr:col>45</xdr:col>
      <xdr:colOff>177800</xdr:colOff>
      <xdr:row>39</xdr:row>
      <xdr:rowOff>84183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13978"/>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69161</xdr:rowOff>
    </xdr:from>
    <xdr:to>
      <xdr:col>41</xdr:col>
      <xdr:colOff>50800</xdr:colOff>
      <xdr:row>39</xdr:row>
      <xdr:rowOff>84183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55711"/>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151275</xdr:rowOff>
    </xdr:from>
    <xdr:to>
      <xdr:col>55</xdr:col>
      <xdr:colOff>50800</xdr:colOff>
      <xdr:row>35</xdr:row>
      <xdr:rowOff>81425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9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2702</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83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12156</xdr:rowOff>
    </xdr:from>
    <xdr:to>
      <xdr:col>50</xdr:col>
      <xdr:colOff>165100</xdr:colOff>
      <xdr:row>39</xdr:row>
      <xdr:rowOff>113756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104883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48078</xdr:rowOff>
    </xdr:from>
    <xdr:to>
      <xdr:col>46</xdr:col>
      <xdr:colOff>38100</xdr:colOff>
      <xdr:row>38</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140805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55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33383</xdr:rowOff>
    </xdr:from>
    <xdr:to>
      <xdr:col>41</xdr:col>
      <xdr:colOff>101600</xdr:colOff>
      <xdr:row>39</xdr:row>
      <xdr:rowOff>134983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126110</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812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18361</xdr:rowOff>
    </xdr:from>
    <xdr:to>
      <xdr:col>36</xdr:col>
      <xdr:colOff>165100</xdr:colOff>
      <xdr:row>39</xdr:row>
      <xdr:rowOff>119961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111088</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797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169441</xdr:rowOff>
    </xdr:from>
    <xdr:to>
      <xdr:col>55</xdr:col>
      <xdr:colOff>0</xdr:colOff>
      <xdr:row>57</xdr:row>
      <xdr:rowOff>34155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70641"/>
          <a:ext cx="838200" cy="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34155</xdr:rowOff>
    </xdr:from>
    <xdr:to>
      <xdr:col>50</xdr:col>
      <xdr:colOff>114300</xdr:colOff>
      <xdr:row>57</xdr:row>
      <xdr:rowOff>64681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06805"/>
          <a:ext cx="889000" cy="3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27587</xdr:rowOff>
    </xdr:from>
    <xdr:to>
      <xdr:col>45</xdr:col>
      <xdr:colOff>177800</xdr:colOff>
      <xdr:row>57</xdr:row>
      <xdr:rowOff>64681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00237"/>
          <a:ext cx="889000" cy="3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23983</xdr:rowOff>
    </xdr:from>
    <xdr:to>
      <xdr:col>41</xdr:col>
      <xdr:colOff>50800</xdr:colOff>
      <xdr:row>57</xdr:row>
      <xdr:rowOff>27587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25183"/>
          <a:ext cx="889000" cy="17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114007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121749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118641</xdr:rowOff>
    </xdr:from>
    <xdr:to>
      <xdr:col>55</xdr:col>
      <xdr:colOff>50800</xdr:colOff>
      <xdr:row>57</xdr:row>
      <xdr:rowOff>48791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1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141518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7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154805</xdr:rowOff>
    </xdr:from>
    <xdr:to>
      <xdr:col>50</xdr:col>
      <xdr:colOff>165100</xdr:colOff>
      <xdr:row>57</xdr:row>
      <xdr:rowOff>84955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5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101482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3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13881</xdr:rowOff>
    </xdr:from>
    <xdr:to>
      <xdr:col>46</xdr:col>
      <xdr:colOff>38100</xdr:colOff>
      <xdr:row>57</xdr:row>
      <xdr:rowOff>115481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8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132008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6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148237</xdr:rowOff>
    </xdr:from>
    <xdr:to>
      <xdr:col>41</xdr:col>
      <xdr:colOff>101600</xdr:colOff>
      <xdr:row>57</xdr:row>
      <xdr:rowOff>78387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94914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144633</xdr:rowOff>
    </xdr:from>
    <xdr:to>
      <xdr:col>36</xdr:col>
      <xdr:colOff>165100</xdr:colOff>
      <xdr:row>56</xdr:row>
      <xdr:rowOff>74783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7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91310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13925</xdr:rowOff>
    </xdr:from>
    <xdr:to>
      <xdr:col>55</xdr:col>
      <xdr:colOff>0</xdr:colOff>
      <xdr:row>78</xdr:row>
      <xdr:rowOff>57217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7025"/>
          <a:ext cx="838200" cy="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57217</xdr:rowOff>
    </xdr:from>
    <xdr:to>
      <xdr:col>50</xdr:col>
      <xdr:colOff>114300</xdr:colOff>
      <xdr:row>78</xdr:row>
      <xdr:rowOff>84910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30317"/>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65446</xdr:rowOff>
    </xdr:from>
    <xdr:to>
      <xdr:col>45</xdr:col>
      <xdr:colOff>177800</xdr:colOff>
      <xdr:row>78</xdr:row>
      <xdr:rowOff>84910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38546"/>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65446</xdr:rowOff>
    </xdr:from>
    <xdr:to>
      <xdr:col>41</xdr:col>
      <xdr:colOff>50800</xdr:colOff>
      <xdr:row>78</xdr:row>
      <xdr:rowOff>103905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38546"/>
          <a:ext cx="889000" cy="3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71116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134575</xdr:rowOff>
    </xdr:from>
    <xdr:to>
      <xdr:col>55</xdr:col>
      <xdr:colOff>50800</xdr:colOff>
      <xdr:row>78</xdr:row>
      <xdr:rowOff>64725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6417</xdr:rowOff>
    </xdr:from>
    <xdr:to>
      <xdr:col>50</xdr:col>
      <xdr:colOff>165100</xdr:colOff>
      <xdr:row>78</xdr:row>
      <xdr:rowOff>108017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99144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7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34110</xdr:rowOff>
    </xdr:from>
    <xdr:to>
      <xdr:col>46</xdr:col>
      <xdr:colOff>38100</xdr:colOff>
      <xdr:row>78</xdr:row>
      <xdr:rowOff>135710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126837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14646</xdr:rowOff>
    </xdr:from>
    <xdr:to>
      <xdr:col>41</xdr:col>
      <xdr:colOff>101600</xdr:colOff>
      <xdr:row>78</xdr:row>
      <xdr:rowOff>116246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107373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53105</xdr:rowOff>
    </xdr:from>
    <xdr:to>
      <xdr:col>36</xdr:col>
      <xdr:colOff>165100</xdr:colOff>
      <xdr:row>78</xdr:row>
      <xdr:rowOff>154705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145832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1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16988</xdr:rowOff>
    </xdr:from>
    <xdr:to>
      <xdr:col>55</xdr:col>
      <xdr:colOff>0</xdr:colOff>
      <xdr:row>97</xdr:row>
      <xdr:rowOff>53267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47638"/>
          <a:ext cx="8382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16988</xdr:rowOff>
    </xdr:from>
    <xdr:to>
      <xdr:col>50</xdr:col>
      <xdr:colOff>114300</xdr:colOff>
      <xdr:row>97</xdr:row>
      <xdr:rowOff>39322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47638"/>
          <a:ext cx="889000" cy="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31655</xdr:rowOff>
    </xdr:from>
    <xdr:to>
      <xdr:col>45</xdr:col>
      <xdr:colOff>177800</xdr:colOff>
      <xdr:row>97</xdr:row>
      <xdr:rowOff>39322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62305"/>
          <a:ext cx="8890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144622</xdr:rowOff>
    </xdr:from>
    <xdr:to>
      <xdr:col>41</xdr:col>
      <xdr:colOff>50800</xdr:colOff>
      <xdr:row>97</xdr:row>
      <xdr:rowOff>31655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03822"/>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105018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1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2467</xdr:rowOff>
    </xdr:from>
    <xdr:to>
      <xdr:col>55</xdr:col>
      <xdr:colOff>50800</xdr:colOff>
      <xdr:row>97</xdr:row>
      <xdr:rowOff>104067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152344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137638</xdr:rowOff>
    </xdr:from>
    <xdr:to>
      <xdr:col>50</xdr:col>
      <xdr:colOff>165100</xdr:colOff>
      <xdr:row>97</xdr:row>
      <xdr:rowOff>67788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58915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8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159972</xdr:rowOff>
    </xdr:from>
    <xdr:to>
      <xdr:col>46</xdr:col>
      <xdr:colOff>38100</xdr:colOff>
      <xdr:row>97</xdr:row>
      <xdr:rowOff>90122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81249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152305</xdr:rowOff>
    </xdr:from>
    <xdr:to>
      <xdr:col>41</xdr:col>
      <xdr:colOff>101600</xdr:colOff>
      <xdr:row>97</xdr:row>
      <xdr:rowOff>82455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73582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93822</xdr:rowOff>
    </xdr:from>
    <xdr:to>
      <xdr:col>36</xdr:col>
      <xdr:colOff>165100</xdr:colOff>
      <xdr:row>97</xdr:row>
      <xdr:rowOff>23972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158148</xdr:rowOff>
    </xdr:from>
    <xdr:to>
      <xdr:col>85</xdr:col>
      <xdr:colOff>127000</xdr:colOff>
      <xdr:row>35</xdr:row>
      <xdr:rowOff>96038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987448"/>
          <a:ext cx="838200" cy="10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96038</xdr:rowOff>
    </xdr:from>
    <xdr:to>
      <xdr:col>81</xdr:col>
      <xdr:colOff>50800</xdr:colOff>
      <xdr:row>35</xdr:row>
      <xdr:rowOff>108405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096788"/>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102255</xdr:rowOff>
    </xdr:from>
    <xdr:to>
      <xdr:col>76</xdr:col>
      <xdr:colOff>114300</xdr:colOff>
      <xdr:row>35</xdr:row>
      <xdr:rowOff>108405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103005"/>
          <a:ext cx="88900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91900</xdr:rowOff>
    </xdr:from>
    <xdr:to>
      <xdr:col>71</xdr:col>
      <xdr:colOff>177800</xdr:colOff>
      <xdr:row>35</xdr:row>
      <xdr:rowOff>102255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092650"/>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74256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116958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107348</xdr:rowOff>
    </xdr:from>
    <xdr:to>
      <xdr:col>85</xdr:col>
      <xdr:colOff>177800</xdr:colOff>
      <xdr:row>35</xdr:row>
      <xdr:rowOff>37498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3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130225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8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45238</xdr:rowOff>
    </xdr:from>
    <xdr:to>
      <xdr:col>81</xdr:col>
      <xdr:colOff>101600</xdr:colOff>
      <xdr:row>35</xdr:row>
      <xdr:rowOff>146838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137965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57605</xdr:rowOff>
    </xdr:from>
    <xdr:to>
      <xdr:col>76</xdr:col>
      <xdr:colOff>165100</xdr:colOff>
      <xdr:row>35</xdr:row>
      <xdr:rowOff>159205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150332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51455</xdr:rowOff>
    </xdr:from>
    <xdr:to>
      <xdr:col>72</xdr:col>
      <xdr:colOff>38100</xdr:colOff>
      <xdr:row>35</xdr:row>
      <xdr:rowOff>153055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144182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4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41100</xdr:rowOff>
    </xdr:from>
    <xdr:to>
      <xdr:col>67</xdr:col>
      <xdr:colOff>101600</xdr:colOff>
      <xdr:row>35</xdr:row>
      <xdr:rowOff>142700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133827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3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49367</xdr:rowOff>
    </xdr:from>
    <xdr:to>
      <xdr:col>85</xdr:col>
      <xdr:colOff>127000</xdr:colOff>
      <xdr:row>57</xdr:row>
      <xdr:rowOff>62140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22017"/>
          <a:ext cx="8382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19964</xdr:rowOff>
    </xdr:from>
    <xdr:to>
      <xdr:col>81</xdr:col>
      <xdr:colOff>50800</xdr:colOff>
      <xdr:row>57</xdr:row>
      <xdr:rowOff>49367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92614"/>
          <a:ext cx="8890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19507</xdr:rowOff>
    </xdr:from>
    <xdr:to>
      <xdr:col>76</xdr:col>
      <xdr:colOff>114300</xdr:colOff>
      <xdr:row>57</xdr:row>
      <xdr:rowOff>19964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20707"/>
          <a:ext cx="889000" cy="1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129715</xdr:rowOff>
    </xdr:from>
    <xdr:to>
      <xdr:col>71</xdr:col>
      <xdr:colOff>177800</xdr:colOff>
      <xdr:row>56</xdr:row>
      <xdr:rowOff>19507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388015"/>
          <a:ext cx="889000" cy="23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25192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7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3274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77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11340</xdr:rowOff>
    </xdr:from>
    <xdr:to>
      <xdr:col>85</xdr:col>
      <xdr:colOff>177800</xdr:colOff>
      <xdr:row>57</xdr:row>
      <xdr:rowOff>112940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97717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9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170017</xdr:rowOff>
    </xdr:from>
    <xdr:to>
      <xdr:col>81</xdr:col>
      <xdr:colOff>101600</xdr:colOff>
      <xdr:row>57</xdr:row>
      <xdr:rowOff>100167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7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91294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140614</xdr:rowOff>
    </xdr:from>
    <xdr:to>
      <xdr:col>76</xdr:col>
      <xdr:colOff>165100</xdr:colOff>
      <xdr:row>57</xdr:row>
      <xdr:rowOff>70764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61891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140157</xdr:rowOff>
    </xdr:from>
    <xdr:to>
      <xdr:col>72</xdr:col>
      <xdr:colOff>38100</xdr:colOff>
      <xdr:row>56</xdr:row>
      <xdr:rowOff>70307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86834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34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78915</xdr:rowOff>
    </xdr:from>
    <xdr:to>
      <xdr:col>67</xdr:col>
      <xdr:colOff>101600</xdr:colOff>
      <xdr:row>55</xdr:row>
      <xdr:rowOff>9065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3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25592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11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62878</xdr:rowOff>
    </xdr:from>
    <xdr:to>
      <xdr:col>85</xdr:col>
      <xdr:colOff>127000</xdr:colOff>
      <xdr:row>78</xdr:row>
      <xdr:rowOff>128333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35978"/>
          <a:ext cx="838200" cy="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152502</xdr:rowOff>
    </xdr:from>
    <xdr:to>
      <xdr:col>81</xdr:col>
      <xdr:colOff>50800</xdr:colOff>
      <xdr:row>78</xdr:row>
      <xdr:rowOff>128333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54152"/>
          <a:ext cx="889000" cy="14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152502</xdr:rowOff>
    </xdr:from>
    <xdr:to>
      <xdr:col>76</xdr:col>
      <xdr:colOff>114300</xdr:colOff>
      <xdr:row>78</xdr:row>
      <xdr:rowOff>81738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354152"/>
          <a:ext cx="889000" cy="10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20320</xdr:rowOff>
    </xdr:from>
    <xdr:to>
      <xdr:col>71</xdr:col>
      <xdr:colOff>177800</xdr:colOff>
      <xdr:row>78</xdr:row>
      <xdr:rowOff>81738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3420"/>
          <a:ext cx="8890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0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12078</xdr:rowOff>
    </xdr:from>
    <xdr:to>
      <xdr:col>85</xdr:col>
      <xdr:colOff>177800</xdr:colOff>
      <xdr:row>78</xdr:row>
      <xdr:rowOff>113678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8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34955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3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77533</xdr:rowOff>
    </xdr:from>
    <xdr:to>
      <xdr:col>81</xdr:col>
      <xdr:colOff>101600</xdr:colOff>
      <xdr:row>79</xdr:row>
      <xdr:rowOff>7683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5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170260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4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101702</xdr:rowOff>
    </xdr:from>
    <xdr:to>
      <xdr:col>76</xdr:col>
      <xdr:colOff>165100</xdr:colOff>
      <xdr:row>78</xdr:row>
      <xdr:rowOff>31852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48379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0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30938</xdr:rowOff>
    </xdr:from>
    <xdr:to>
      <xdr:col>72</xdr:col>
      <xdr:colOff>38100</xdr:colOff>
      <xdr:row>78</xdr:row>
      <xdr:rowOff>132538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123665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49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140970</xdr:rowOff>
    </xdr:from>
    <xdr:to>
      <xdr:col>67</xdr:col>
      <xdr:colOff>101600</xdr:colOff>
      <xdr:row>78</xdr:row>
      <xdr:rowOff>71120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62247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43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74478</xdr:rowOff>
    </xdr:from>
    <xdr:to>
      <xdr:col>85</xdr:col>
      <xdr:colOff>127000</xdr:colOff>
      <xdr:row>97</xdr:row>
      <xdr:rowOff>107477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05128"/>
          <a:ext cx="838200" cy="3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74478</xdr:rowOff>
    </xdr:from>
    <xdr:to>
      <xdr:col>81</xdr:col>
      <xdr:colOff>50800</xdr:colOff>
      <xdr:row>97</xdr:row>
      <xdr:rowOff>89314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05128"/>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85257</xdr:rowOff>
    </xdr:from>
    <xdr:to>
      <xdr:col>76</xdr:col>
      <xdr:colOff>114300</xdr:colOff>
      <xdr:row>97</xdr:row>
      <xdr:rowOff>89314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544457"/>
          <a:ext cx="889000" cy="17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85257</xdr:rowOff>
    </xdr:from>
    <xdr:to>
      <xdr:col>71</xdr:col>
      <xdr:colOff>177800</xdr:colOff>
      <xdr:row>97</xdr:row>
      <xdr:rowOff>123087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44457"/>
          <a:ext cx="889000" cy="20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25485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56677</xdr:rowOff>
    </xdr:from>
    <xdr:to>
      <xdr:col>85</xdr:col>
      <xdr:colOff>177800</xdr:colOff>
      <xdr:row>97</xdr:row>
      <xdr:rowOff>158277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8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79554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3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23678</xdr:rowOff>
    </xdr:from>
    <xdr:to>
      <xdr:col>81</xdr:col>
      <xdr:colOff>101600</xdr:colOff>
      <xdr:row>97</xdr:row>
      <xdr:rowOff>125278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141805</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2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38514</xdr:rowOff>
    </xdr:from>
    <xdr:to>
      <xdr:col>76</xdr:col>
      <xdr:colOff>165100</xdr:colOff>
      <xdr:row>97</xdr:row>
      <xdr:rowOff>140114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156641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34457</xdr:rowOff>
    </xdr:from>
    <xdr:to>
      <xdr:col>72</xdr:col>
      <xdr:colOff>38100</xdr:colOff>
      <xdr:row>96</xdr:row>
      <xdr:rowOff>136057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152584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26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72287</xdr:rowOff>
    </xdr:from>
    <xdr:to>
      <xdr:col>67</xdr:col>
      <xdr:colOff>101600</xdr:colOff>
      <xdr:row>98</xdr:row>
      <xdr:rowOff>2437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0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18964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労働費は、企業立地支援事業の増により住民一人当たりのコストは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を大きく上回る水準となった。民生費は、電力・ガス・食料品等価格高騰緊急支援給付金給付事業費、生活保護扶助費助成事業費、物価高騰対策事業費（子育て応援給付金）等の増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238,351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円と、類似団体平均と比較すると高い水準にある。商工費は、甲尾山風の郷整備事業費等の増により住民一人当たりのコストは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とほぼ同水準にある。衛生費は、新型コロナウイルスワクチン接種体制確保事業費、予防接種事業費（新型コロナウイルス感染症）、病院事業会計への繰出金に当たる新型コロナウイルス対策事業費等の減により住民一人当たり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61,523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円と、類似団体平均とほぼ同水準にある。公債費は、近年の新規借入額抑制の取り組みや繰上償還額の減により住民一人当たりのコストは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円となったものの、類似団体平均と比較すると依然として高い水準にある。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大分県杵築市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a:t>
          </a:r>
          <a:r>
            <a:rPr kumimoji="1" lang="en-US" altLang="ja-JP" sz="1300">
              <a:latin typeface="ＭＳ ゴシック" pitchFamily="49" charset="-128"/>
              <a:ea typeface="ＭＳ ゴシック" pitchFamily="49" charset="-128"/>
            </a:rPr>
            <a:t>262,232</a:t>
          </a:r>
          <a:r>
            <a:rPr kumimoji="1" lang="ja-JP" altLang="en-US" sz="1300">
              <a:latin typeface="ＭＳ ゴシック" pitchFamily="49" charset="-128"/>
              <a:ea typeface="ＭＳ ゴシック" pitchFamily="49" charset="-128"/>
            </a:rPr>
            <a:t>千円の積立金に対して、取崩額はなかったため、残高が増加している。</a:t>
          </a:r>
        </a:p>
        <a:p>
          <a:r>
            <a:rPr kumimoji="1" lang="ja-JP" altLang="en-US" sz="1300">
              <a:latin typeface="ＭＳ ゴシック" pitchFamily="49" charset="-128"/>
              <a:ea typeface="ＭＳ ゴシック" pitchFamily="49" charset="-128"/>
            </a:rPr>
            <a:t>　実質収支額は、前年度</a:t>
          </a:r>
          <a:r>
            <a:rPr kumimoji="1" lang="en-US" altLang="ja-JP" sz="1300">
              <a:latin typeface="ＭＳ ゴシック" pitchFamily="49" charset="-128"/>
              <a:ea typeface="ＭＳ ゴシック" pitchFamily="49" charset="-128"/>
            </a:rPr>
            <a:t>482,324</a:t>
          </a:r>
          <a:r>
            <a:rPr kumimoji="1" lang="ja-JP" altLang="en-US" sz="1300">
              <a:latin typeface="ＭＳ ゴシック" pitchFamily="49" charset="-128"/>
              <a:ea typeface="ＭＳ ゴシック" pitchFamily="49" charset="-128"/>
            </a:rPr>
            <a:t>千円から</a:t>
          </a:r>
          <a:r>
            <a:rPr kumimoji="1" lang="en-US" altLang="ja-JP" sz="1300">
              <a:latin typeface="ＭＳ ゴシック" pitchFamily="49" charset="-128"/>
              <a:ea typeface="ＭＳ ゴシック" pitchFamily="49" charset="-128"/>
            </a:rPr>
            <a:t>334,874</a:t>
          </a:r>
          <a:r>
            <a:rPr kumimoji="1" lang="ja-JP" altLang="en-US" sz="1300">
              <a:latin typeface="ＭＳ ゴシック" pitchFamily="49" charset="-128"/>
              <a:ea typeface="ＭＳ ゴシック" pitchFamily="49" charset="-128"/>
            </a:rPr>
            <a:t>千円に減少した。</a:t>
          </a:r>
        </a:p>
        <a:p>
          <a:r>
            <a:rPr kumimoji="1" lang="ja-JP" altLang="en-US" sz="1300">
              <a:latin typeface="ＭＳ ゴシック" pitchFamily="49" charset="-128"/>
              <a:ea typeface="ＭＳ ゴシック" pitchFamily="49" charset="-128"/>
            </a:rPr>
            <a:t>　実質単年度収支は、繰上償還の額が前年度より減少したことにより、</a:t>
          </a:r>
          <a:r>
            <a:rPr kumimoji="1" lang="en-US" altLang="ja-JP" sz="1300">
              <a:latin typeface="ＭＳ ゴシック" pitchFamily="49" charset="-128"/>
              <a:ea typeface="ＭＳ ゴシック" pitchFamily="49" charset="-128"/>
            </a:rPr>
            <a:t>320,513</a:t>
          </a:r>
          <a:r>
            <a:rPr kumimoji="1" lang="ja-JP" altLang="en-US" sz="1300">
              <a:latin typeface="ＭＳ ゴシック" pitchFamily="49" charset="-128"/>
              <a:ea typeface="ＭＳ ゴシック" pitchFamily="49" charset="-128"/>
            </a:rPr>
            <a:t>千円減の</a:t>
          </a:r>
          <a:r>
            <a:rPr kumimoji="1" lang="en-US" altLang="ja-JP" sz="1300">
              <a:latin typeface="ＭＳ ゴシック" pitchFamily="49" charset="-128"/>
              <a:ea typeface="ＭＳ ゴシック" pitchFamily="49" charset="-128"/>
            </a:rPr>
            <a:t>693,898</a:t>
          </a:r>
          <a:r>
            <a:rPr kumimoji="1" lang="ja-JP" altLang="en-US" sz="1300">
              <a:latin typeface="ＭＳ ゴシック" pitchFamily="49" charset="-128"/>
              <a:ea typeface="ＭＳ ゴシック" pitchFamily="49" charset="-128"/>
            </a:rPr>
            <a:t>千円となっている。</a:t>
          </a:r>
        </a:p>
        <a:p>
          <a:r>
            <a:rPr kumimoji="1" lang="ja-JP" altLang="en-US" sz="1300">
              <a:latin typeface="ＭＳ ゴシック" pitchFamily="49" charset="-128"/>
              <a:ea typeface="ＭＳ ゴシック" pitchFamily="49" charset="-128"/>
            </a:rPr>
            <a:t>　今後は、人件費や公債費、物価高騰に伴う様々な経費の増加が予想され、そのような財政需要に対応できるように財政基盤の強化に努める。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大分県杵築市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全会計で黒字計上となっており、山香病院事業会計、次いで水道事業会計、一般会計の順になっている。</a:t>
          </a:r>
        </a:p>
        <a:p>
          <a:r>
            <a:rPr kumimoji="1" lang="ja-JP" altLang="en-US" sz="1300">
              <a:latin typeface="ＭＳ ゴシック" pitchFamily="49" charset="-128"/>
              <a:ea typeface="ＭＳ ゴシック" pitchFamily="49" charset="-128"/>
            </a:rPr>
            <a:t>　総体である連結実施赤字比率は△</a:t>
          </a:r>
          <a:r>
            <a:rPr kumimoji="1" lang="en-US" altLang="ja-JP" sz="1300">
              <a:latin typeface="ＭＳ ゴシック" pitchFamily="49" charset="-128"/>
              <a:ea typeface="ＭＳ ゴシック" pitchFamily="49" charset="-128"/>
            </a:rPr>
            <a:t>29.98</a:t>
          </a:r>
          <a:r>
            <a:rPr kumimoji="1" lang="ja-JP" altLang="en-US" sz="1300">
              <a:latin typeface="ＭＳ ゴシック" pitchFamily="49" charset="-128"/>
              <a:ea typeface="ＭＳ ゴシック" pitchFamily="49" charset="-128"/>
            </a:rPr>
            <a:t>と前年度よりも改善している。主な改善要因としては山香病院事業会計にて流動資産が</a:t>
          </a:r>
          <a:r>
            <a:rPr kumimoji="1" lang="en-US" altLang="ja-JP" sz="1300">
              <a:latin typeface="ＭＳ ゴシック" pitchFamily="49" charset="-128"/>
              <a:ea typeface="ＭＳ ゴシック" pitchFamily="49" charset="-128"/>
            </a:rPr>
            <a:t>290,177</a:t>
          </a:r>
          <a:r>
            <a:rPr kumimoji="1" lang="ja-JP" altLang="en-US" sz="1300">
              <a:latin typeface="ＭＳ ゴシック" pitchFamily="49" charset="-128"/>
              <a:ea typeface="ＭＳ ゴシック" pitchFamily="49" charset="-128"/>
            </a:rPr>
            <a:t>千円増加したこと等が挙げられる。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76.20.21\06&#36001;&#25919;&#35506;\01&#36001;&#25919;&#20418;\095_&#36001;&#25919;&#29366;&#27841;&#36039;&#26009;&#38598;\R05\08&#12288;&#30476;&#8594;&#24066;&#12288;&#20844;&#34920;&#20381;&#38972;&#65288;&#20844;&#20250;&#35336;&#36861;&#21152;&#65289;\&#20803;\&#12304;&#36001;&#25919;&#29366;&#27841;&#36039;&#26009;&#38598;&#12305;_&#26485;&#31689;&#24066;_2023&#65288;&#20844;&#20250;&#35336;&#20998;&#12398;&#12415;&#65289;.xlsx" TargetMode="External"/><Relationship Id="rId1" Type="http://schemas.openxmlformats.org/officeDocument/2006/relationships/externalLinkPath" Target="&#20803;/&#12304;&#36001;&#25919;&#29366;&#27841;&#36039;&#26009;&#38598;&#12305;_&#26485;&#31689;&#24066;_2023&#65288;&#20844;&#20250;&#35336;&#20998;&#12398;&#1241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62.6</v>
          </cell>
          <cell r="BX51">
            <v>28.4</v>
          </cell>
          <cell r="CF51">
            <v>0.6</v>
          </cell>
        </row>
        <row r="53">
          <cell r="BP53">
            <v>76.099999999999994</v>
          </cell>
          <cell r="BX53">
            <v>74.2</v>
          </cell>
          <cell r="CF53">
            <v>75.5</v>
          </cell>
          <cell r="CN53">
            <v>66.900000000000006</v>
          </cell>
          <cell r="CV53">
            <v>68.5</v>
          </cell>
        </row>
        <row r="55">
          <cell r="AN55" t="str">
            <v>類似団体内平均値</v>
          </cell>
          <cell r="BP55">
            <v>14.9</v>
          </cell>
          <cell r="BX55">
            <v>14.5</v>
          </cell>
          <cell r="CF55">
            <v>25.2</v>
          </cell>
          <cell r="CN55">
            <v>15.7</v>
          </cell>
          <cell r="CV55">
            <v>10.199999999999999</v>
          </cell>
        </row>
        <row r="57">
          <cell r="BP57">
            <v>58.5</v>
          </cell>
          <cell r="BX57">
            <v>58.9</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62.6</v>
          </cell>
          <cell r="BX73">
            <v>28.4</v>
          </cell>
          <cell r="CF73">
            <v>0.6</v>
          </cell>
        </row>
        <row r="75">
          <cell r="BP75">
            <v>10.8</v>
          </cell>
          <cell r="BX75">
            <v>10.4</v>
          </cell>
          <cell r="CF75">
            <v>8.5</v>
          </cell>
          <cell r="CN75">
            <v>6.6</v>
          </cell>
          <cell r="CV75">
            <v>4.5</v>
          </cell>
        </row>
        <row r="77">
          <cell r="AN77" t="str">
            <v>類似団体内平均値</v>
          </cell>
          <cell r="BP77">
            <v>14.9</v>
          </cell>
          <cell r="BX77">
            <v>14.5</v>
          </cell>
          <cell r="CF77">
            <v>25.2</v>
          </cell>
          <cell r="CN77">
            <v>15.7</v>
          </cell>
          <cell r="CV77">
            <v>10.199999999999999</v>
          </cell>
        </row>
        <row r="79">
          <cell r="BP79">
            <v>8.5</v>
          </cell>
          <cell r="BX79">
            <v>8.4</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20846810</v>
      </c>
      <c r="BO4" s="449"/>
      <c r="BP4" s="449"/>
      <c r="BQ4" s="449"/>
      <c r="BR4" s="449"/>
      <c r="BS4" s="449"/>
      <c r="BT4" s="449"/>
      <c r="BU4" s="450"/>
      <c r="BV4" s="448">
        <v>20933538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3.2</v>
      </c>
      <c r="CU4" s="589"/>
      <c r="CV4" s="589"/>
      <c r="CW4" s="589"/>
      <c r="CX4" s="589"/>
      <c r="CY4" s="589"/>
      <c r="CZ4" s="589"/>
      <c r="DA4" s="590"/>
      <c r="DB4" s="588">
        <v>4.5999999999999996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20348733</v>
      </c>
      <c r="BO5" s="420"/>
      <c r="BP5" s="420"/>
      <c r="BQ5" s="420"/>
      <c r="BR5" s="420"/>
      <c r="BS5" s="420"/>
      <c r="BT5" s="420"/>
      <c r="BU5" s="421"/>
      <c r="BV5" s="419">
        <v>20090671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v>
      </c>
      <c r="CU5" s="417"/>
      <c r="CV5" s="417"/>
      <c r="CW5" s="417"/>
      <c r="CX5" s="417"/>
      <c r="CY5" s="417"/>
      <c r="CZ5" s="417"/>
      <c r="DA5" s="418"/>
      <c r="DB5" s="416">
        <v>91.5</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498077</v>
      </c>
      <c r="BO6" s="420"/>
      <c r="BP6" s="420"/>
      <c r="BQ6" s="420"/>
      <c r="BR6" s="420"/>
      <c r="BS6" s="420"/>
      <c r="BT6" s="420"/>
      <c r="BU6" s="421"/>
      <c r="BV6" s="419">
        <v>842867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90.4</v>
      </c>
      <c r="CU6" s="563"/>
      <c r="CV6" s="563"/>
      <c r="CW6" s="563"/>
      <c r="CX6" s="563"/>
      <c r="CY6" s="563"/>
      <c r="CZ6" s="563"/>
      <c r="DA6" s="564"/>
      <c r="DB6" s="562">
        <v>92.5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163203</v>
      </c>
      <c r="BO7" s="420"/>
      <c r="BP7" s="420"/>
      <c r="BQ7" s="420"/>
      <c r="BR7" s="420"/>
      <c r="BS7" s="420"/>
      <c r="BT7" s="420"/>
      <c r="BU7" s="421"/>
      <c r="BV7" s="419">
        <v>360543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10592439</v>
      </c>
      <c r="CU7" s="420"/>
      <c r="CV7" s="420"/>
      <c r="CW7" s="420"/>
      <c r="CX7" s="420"/>
      <c r="CY7" s="420"/>
      <c r="CZ7" s="420"/>
      <c r="DA7" s="421"/>
      <c r="DB7" s="419">
        <v>10582708</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334874</v>
      </c>
      <c r="BO8" s="420"/>
      <c r="BP8" s="420"/>
      <c r="BQ8" s="420"/>
      <c r="BR8" s="420"/>
      <c r="BS8" s="420"/>
      <c r="BT8" s="420"/>
      <c r="BU8" s="421"/>
      <c r="BV8" s="419">
        <v>482324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0.33</v>
      </c>
      <c r="CU8" s="523"/>
      <c r="CV8" s="523"/>
      <c r="CW8" s="523"/>
      <c r="CX8" s="523"/>
      <c r="CY8" s="523"/>
      <c r="CZ8" s="523"/>
      <c r="DA8" s="524"/>
      <c r="DB8" s="522">
        <v>0.34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27999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-147450</v>
      </c>
      <c r="BO9" s="420"/>
      <c r="BP9" s="420"/>
      <c r="BQ9" s="420"/>
      <c r="BR9" s="420"/>
      <c r="BS9" s="420"/>
      <c r="BT9" s="420"/>
      <c r="BU9" s="421"/>
      <c r="BV9" s="419">
        <v>-88375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18.3</v>
      </c>
      <c r="CU9" s="417"/>
      <c r="CV9" s="417"/>
      <c r="CW9" s="417"/>
      <c r="CX9" s="417"/>
      <c r="CY9" s="417"/>
      <c r="CZ9" s="417"/>
      <c r="DA9" s="418"/>
      <c r="DB9" s="416">
        <v>21.1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30185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262232</v>
      </c>
      <c r="BO10" s="420"/>
      <c r="BP10" s="420"/>
      <c r="BQ10" s="420"/>
      <c r="BR10" s="420"/>
      <c r="BS10" s="420"/>
      <c r="BT10" s="420"/>
      <c r="BU10" s="421"/>
      <c r="BV10" s="419">
        <v>282768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579116</v>
      </c>
      <c r="BO11" s="420"/>
      <c r="BP11" s="420"/>
      <c r="BQ11" s="420"/>
      <c r="BR11" s="420"/>
      <c r="BS11" s="420"/>
      <c r="BT11" s="420"/>
      <c r="BU11" s="421"/>
      <c r="BV11" s="419">
        <v>820018</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26711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26450</v>
      </c>
      <c r="S13" s="507"/>
      <c r="T13" s="507"/>
      <c r="U13" s="507"/>
      <c r="V13" s="508"/>
      <c r="W13" s="509" t="s">
        <v>131</v>
      </c>
      <c r="X13" s="405"/>
      <c r="Y13" s="405"/>
      <c r="Z13" s="405"/>
      <c r="AA13" s="405"/>
      <c r="AB13" s="406"/>
      <c r="AC13" s="372">
        <v>1748</v>
      </c>
      <c r="AD13" s="373"/>
      <c r="AE13" s="373"/>
      <c r="AF13" s="373"/>
      <c r="AG13" s="374"/>
      <c r="AH13" s="372">
        <v>2150</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693898</v>
      </c>
      <c r="BO13" s="420"/>
      <c r="BP13" s="420"/>
      <c r="BQ13" s="420"/>
      <c r="BR13" s="420"/>
      <c r="BS13" s="420"/>
      <c r="BT13" s="420"/>
      <c r="BU13" s="421"/>
      <c r="BV13" s="419">
        <v>1014411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4.5</v>
      </c>
      <c r="CU13" s="417"/>
      <c r="CV13" s="417"/>
      <c r="CW13" s="417"/>
      <c r="CX13" s="417"/>
      <c r="CY13" s="417"/>
      <c r="CZ13" s="417"/>
      <c r="DA13" s="418"/>
      <c r="DB13" s="416">
        <v>6.6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27295</v>
      </c>
      <c r="S14" s="507"/>
      <c r="T14" s="507"/>
      <c r="U14" s="507"/>
      <c r="V14" s="508"/>
      <c r="W14" s="510"/>
      <c r="X14" s="408"/>
      <c r="Y14" s="408"/>
      <c r="Z14" s="408"/>
      <c r="AA14" s="408"/>
      <c r="AB14" s="409"/>
      <c r="AC14" s="499">
        <v>14.3</v>
      </c>
      <c r="AD14" s="500"/>
      <c r="AE14" s="500"/>
      <c r="AF14" s="500"/>
      <c r="AG14" s="501"/>
      <c r="AH14" s="499">
        <v>16.100000000000001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27095</v>
      </c>
      <c r="S15" s="507"/>
      <c r="T15" s="507"/>
      <c r="U15" s="507"/>
      <c r="V15" s="508"/>
      <c r="W15" s="509" t="s">
        <v>137</v>
      </c>
      <c r="X15" s="405"/>
      <c r="Y15" s="405"/>
      <c r="Z15" s="405"/>
      <c r="AA15" s="405"/>
      <c r="AB15" s="406"/>
      <c r="AC15" s="372">
        <v>3361</v>
      </c>
      <c r="AD15" s="373"/>
      <c r="AE15" s="373"/>
      <c r="AF15" s="373"/>
      <c r="AG15" s="374"/>
      <c r="AH15" s="372">
        <v>3685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3277855</v>
      </c>
      <c r="BO15" s="449"/>
      <c r="BP15" s="449"/>
      <c r="BQ15" s="449"/>
      <c r="BR15" s="449"/>
      <c r="BS15" s="449"/>
      <c r="BT15" s="449"/>
      <c r="BU15" s="450"/>
      <c r="BV15" s="448">
        <v>3261629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27.4</v>
      </c>
      <c r="AD16" s="500"/>
      <c r="AE16" s="500"/>
      <c r="AF16" s="500"/>
      <c r="AG16" s="501"/>
      <c r="AH16" s="499">
        <v>27.5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9742884</v>
      </c>
      <c r="BO16" s="420"/>
      <c r="BP16" s="420"/>
      <c r="BQ16" s="420"/>
      <c r="BR16" s="420"/>
      <c r="BS16" s="420"/>
      <c r="BT16" s="420"/>
      <c r="BU16" s="421"/>
      <c r="BV16" s="419">
        <v>9695796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7150</v>
      </c>
      <c r="AD17" s="373"/>
      <c r="AE17" s="373"/>
      <c r="AF17" s="373"/>
      <c r="AG17" s="374"/>
      <c r="AH17" s="372">
        <v>7546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4073815</v>
      </c>
      <c r="BO17" s="420"/>
      <c r="BP17" s="420"/>
      <c r="BQ17" s="420"/>
      <c r="BR17" s="420"/>
      <c r="BS17" s="420"/>
      <c r="BT17" s="420"/>
      <c r="BU17" s="421"/>
      <c r="BV17" s="419">
        <v>4066547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280.08</v>
      </c>
      <c r="M18" s="472"/>
      <c r="N18" s="472"/>
      <c r="O18" s="472"/>
      <c r="P18" s="472"/>
      <c r="Q18" s="472"/>
      <c r="R18" s="473"/>
      <c r="S18" s="473"/>
      <c r="T18" s="473"/>
      <c r="U18" s="473"/>
      <c r="V18" s="474"/>
      <c r="W18" s="490"/>
      <c r="X18" s="491"/>
      <c r="Y18" s="491"/>
      <c r="Z18" s="491"/>
      <c r="AA18" s="491"/>
      <c r="AB18" s="515"/>
      <c r="AC18" s="389">
        <v>58.3</v>
      </c>
      <c r="AD18" s="390"/>
      <c r="AE18" s="390"/>
      <c r="AF18" s="390"/>
      <c r="AG18" s="475"/>
      <c r="AH18" s="389">
        <v>56.4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9590984</v>
      </c>
      <c r="BO18" s="420"/>
      <c r="BP18" s="420"/>
      <c r="BQ18" s="420"/>
      <c r="BR18" s="420"/>
      <c r="BS18" s="420"/>
      <c r="BT18" s="420"/>
      <c r="BU18" s="421"/>
      <c r="BV18" s="419">
        <v>9738345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100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13025852</v>
      </c>
      <c r="BO19" s="420"/>
      <c r="BP19" s="420"/>
      <c r="BQ19" s="420"/>
      <c r="BR19" s="420"/>
      <c r="BS19" s="420"/>
      <c r="BT19" s="420"/>
      <c r="BU19" s="421"/>
      <c r="BV19" s="419">
        <v>13340016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12028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17997438</v>
      </c>
      <c r="BO22" s="449"/>
      <c r="BP22" s="449"/>
      <c r="BQ22" s="449"/>
      <c r="BR22" s="449"/>
      <c r="BS22" s="449"/>
      <c r="BT22" s="449"/>
      <c r="BU22" s="450"/>
      <c r="BV22" s="448">
        <v>19567581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12992906</v>
      </c>
      <c r="BO23" s="420"/>
      <c r="BP23" s="420"/>
      <c r="BQ23" s="420"/>
      <c r="BR23" s="420"/>
      <c r="BS23" s="420"/>
      <c r="BT23" s="420"/>
      <c r="BU23" s="421"/>
      <c r="BV23" s="419">
        <v>13549111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5740</v>
      </c>
      <c r="R24" s="373"/>
      <c r="S24" s="373"/>
      <c r="T24" s="373"/>
      <c r="U24" s="373"/>
      <c r="V24" s="374"/>
      <c r="W24" s="462"/>
      <c r="X24" s="399"/>
      <c r="Y24" s="400"/>
      <c r="Z24" s="375" t="s">
        <v>162</v>
      </c>
      <c r="AA24" s="376"/>
      <c r="AB24" s="376"/>
      <c r="AC24" s="376"/>
      <c r="AD24" s="376"/>
      <c r="AE24" s="376"/>
      <c r="AF24" s="376"/>
      <c r="AG24" s="377"/>
      <c r="AH24" s="372">
        <v>253</v>
      </c>
      <c r="AI24" s="373"/>
      <c r="AJ24" s="373"/>
      <c r="AK24" s="373"/>
      <c r="AL24" s="374"/>
      <c r="AM24" s="372">
        <v>869055</v>
      </c>
      <c r="AN24" s="373"/>
      <c r="AO24" s="373"/>
      <c r="AP24" s="373"/>
      <c r="AQ24" s="373"/>
      <c r="AR24" s="374"/>
      <c r="AS24" s="372">
        <v>3435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13248819</v>
      </c>
      <c r="BO24" s="420"/>
      <c r="BP24" s="420"/>
      <c r="BQ24" s="420"/>
      <c r="BR24" s="420"/>
      <c r="BS24" s="420"/>
      <c r="BT24" s="420"/>
      <c r="BU24" s="421"/>
      <c r="BV24" s="419">
        <v>14342603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5240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1165117</v>
      </c>
      <c r="BO25" s="449"/>
      <c r="BP25" s="449"/>
      <c r="BQ25" s="449"/>
      <c r="BR25" s="449"/>
      <c r="BS25" s="449"/>
      <c r="BT25" s="449"/>
      <c r="BU25" s="450"/>
      <c r="BV25" s="448">
        <v>1486232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4640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22368</v>
      </c>
      <c r="AN26" s="373"/>
      <c r="AO26" s="373"/>
      <c r="AP26" s="373"/>
      <c r="AQ26" s="373"/>
      <c r="AR26" s="374"/>
      <c r="AS26" s="372">
        <v>3728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3690</v>
      </c>
      <c r="R27" s="373"/>
      <c r="S27" s="373"/>
      <c r="T27" s="373"/>
      <c r="U27" s="373"/>
      <c r="V27" s="374"/>
      <c r="W27" s="462"/>
      <c r="X27" s="399"/>
      <c r="Y27" s="400"/>
      <c r="Z27" s="375" t="s">
        <v>171</v>
      </c>
      <c r="AA27" s="376"/>
      <c r="AB27" s="376"/>
      <c r="AC27" s="376"/>
      <c r="AD27" s="376"/>
      <c r="AE27" s="376"/>
      <c r="AF27" s="376"/>
      <c r="AG27" s="377"/>
      <c r="AH27" s="372">
        <v>13</v>
      </c>
      <c r="AI27" s="373"/>
      <c r="AJ27" s="373"/>
      <c r="AK27" s="373"/>
      <c r="AL27" s="374"/>
      <c r="AM27" s="372">
        <v>47063</v>
      </c>
      <c r="AN27" s="373"/>
      <c r="AO27" s="373"/>
      <c r="AP27" s="373"/>
      <c r="AQ27" s="373"/>
      <c r="AR27" s="374"/>
      <c r="AS27" s="372">
        <v>3620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563287</v>
      </c>
      <c r="BO27" s="454"/>
      <c r="BP27" s="454"/>
      <c r="BQ27" s="454"/>
      <c r="BR27" s="454"/>
      <c r="BS27" s="454"/>
      <c r="BT27" s="454"/>
      <c r="BU27" s="455"/>
      <c r="BV27" s="453">
        <v>562741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3240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2860276</v>
      </c>
      <c r="BO28" s="449"/>
      <c r="BP28" s="449"/>
      <c r="BQ28" s="449"/>
      <c r="BR28" s="449"/>
      <c r="BS28" s="449"/>
      <c r="BT28" s="449"/>
      <c r="BU28" s="450"/>
      <c r="BV28" s="448">
        <v>2598044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16</v>
      </c>
      <c r="M29" s="373"/>
      <c r="N29" s="373"/>
      <c r="O29" s="373"/>
      <c r="P29" s="374"/>
      <c r="Q29" s="372">
        <v>3060</v>
      </c>
      <c r="R29" s="373"/>
      <c r="S29" s="373"/>
      <c r="T29" s="373"/>
      <c r="U29" s="373"/>
      <c r="V29" s="374"/>
      <c r="W29" s="463"/>
      <c r="X29" s="464"/>
      <c r="Y29" s="465"/>
      <c r="Z29" s="375" t="s">
        <v>177</v>
      </c>
      <c r="AA29" s="376"/>
      <c r="AB29" s="376"/>
      <c r="AC29" s="376"/>
      <c r="AD29" s="376"/>
      <c r="AE29" s="376"/>
      <c r="AF29" s="376"/>
      <c r="AG29" s="377"/>
      <c r="AH29" s="372">
        <v>266</v>
      </c>
      <c r="AI29" s="373"/>
      <c r="AJ29" s="373"/>
      <c r="AK29" s="373"/>
      <c r="AL29" s="374"/>
      <c r="AM29" s="372">
        <v>916118</v>
      </c>
      <c r="AN29" s="373"/>
      <c r="AO29" s="373"/>
      <c r="AP29" s="373"/>
      <c r="AQ29" s="373"/>
      <c r="AR29" s="374"/>
      <c r="AS29" s="372">
        <v>3444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170411</v>
      </c>
      <c r="BO29" s="420"/>
      <c r="BP29" s="420"/>
      <c r="BQ29" s="420"/>
      <c r="BR29" s="420"/>
      <c r="BS29" s="420"/>
      <c r="BT29" s="420"/>
      <c r="BU29" s="421"/>
      <c r="BV29" s="419">
        <v>172600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4369909</v>
      </c>
      <c r="BO30" s="454"/>
      <c r="BP30" s="454"/>
      <c r="BQ30" s="454"/>
      <c r="BR30" s="454"/>
      <c r="BS30" s="454"/>
      <c r="BT30" s="454"/>
      <c r="BU30" s="455"/>
      <c r="BV30" s="453">
        <v>4558304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10</v>
      </c>
      <c r="BF34" s="367"/>
      <c r="BG34" s="368" t="str">
        <f>IF('各会計、関係団体の財政状況及び健全化判断比率'!B35="","",'各会計、関係団体の財政状況及び健全化判断比率'!B35)</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大分県交通災害共済組合（交通災害共済事業会計）</v>
      </c>
      <c r="BZ34" s="368"/>
      <c r="CA34" s="368"/>
      <c r="CB34" s="368"/>
      <c r="CC34" s="368"/>
      <c r="CD34" s="368"/>
      <c r="CE34" s="368"/>
      <c r="CF34" s="368"/>
      <c r="CG34" s="368"/>
      <c r="CH34" s="368"/>
      <c r="CI34" s="368"/>
      <c r="CJ34" s="368"/>
      <c r="CK34" s="368"/>
      <c r="CL34" s="368"/>
      <c r="CM34" s="368"/>
      <c r="CN34" s="181"/>
      <c r="CO34" s="367">
        <f>IF(CQ34="","",MAX(C34:D43,U34:V43,AM34:AN43,BE34:BF43,BW34:BX43)+1)</f>
        <v>21</v>
      </c>
      <c r="CP34" s="367"/>
      <c r="CQ34" s="368" t="str">
        <f>IF('各会計、関係団体の財政状況及び健全化判断比率'!BS7="","",'各会計、関係団体の財政状況及び健全化判断比率'!BS7)</f>
        <v>杵築市総合振興センター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ケーブルテレビ事業特別会計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工業用水道事業会計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杵築速見環境浄化組合</v>
      </c>
      <c r="BZ35" s="368"/>
      <c r="CA35" s="368"/>
      <c r="CB35" s="368"/>
      <c r="CC35" s="368"/>
      <c r="CD35" s="368"/>
      <c r="CE35" s="368"/>
      <c r="CF35" s="368"/>
      <c r="CG35" s="368"/>
      <c r="CH35" s="368"/>
      <c r="CI35" s="368"/>
      <c r="CJ35" s="368"/>
      <c r="CK35" s="368"/>
      <c r="CL35" s="368"/>
      <c r="CM35" s="368"/>
      <c r="CN35" s="181"/>
      <c r="CO35" s="367">
        <f t="shared" ref="CO35:CO43" si="3">IF(CQ35="","",CO34+1)</f>
        <v>22</v>
      </c>
      <c r="CP35" s="367"/>
      <c r="CQ35" s="368" t="str">
        <f>IF('各会計、関係団体の財政状況及び健全化判断比率'!BS8="","",'各会計、関係団体の財政状況及び健全化判断比率'!BS8)</f>
        <v>杵築市地域活性化センター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8</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別杵速見地域広域市町村圏事務組合（一般会計）</v>
      </c>
      <c r="BZ36" s="368"/>
      <c r="CA36" s="368"/>
      <c r="CB36" s="368"/>
      <c r="CC36" s="368"/>
      <c r="CD36" s="368"/>
      <c r="CE36" s="368"/>
      <c r="CF36" s="368"/>
      <c r="CG36" s="368"/>
      <c r="CH36" s="368"/>
      <c r="CI36" s="368"/>
      <c r="CJ36" s="368"/>
      <c r="CK36" s="368"/>
      <c r="CL36" s="368"/>
      <c r="CM36" s="368"/>
      <c r="CN36" s="181"/>
      <c r="CO36" s="367">
        <f t="shared" si="3"/>
        <v>23</v>
      </c>
      <c r="CP36" s="367"/>
      <c r="CQ36" s="368" t="str">
        <f>IF('各会計、関係団体の財政状況及び健全化判断比率'!BS9="","",'各会計、関係団体の財政状況及び健全化判断比率'!BS9)</f>
        <v>きっとすき</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9</v>
      </c>
      <c r="AN37" s="367"/>
      <c r="AO37" s="368" t="str">
        <f>IF('各会計、関係団体の財政状況及び健全化判断比率'!B34="","",'各会計、関係団体の財政状況及び健全化判断比率'!B34)</f>
        <v>山香病院事業会計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別杵速見地域広域市町村圏事務組合（秋草葬祭場事業特別会計）</v>
      </c>
      <c r="BZ37" s="368"/>
      <c r="CA37" s="368"/>
      <c r="CB37" s="368"/>
      <c r="CC37" s="368"/>
      <c r="CD37" s="368"/>
      <c r="CE37" s="368"/>
      <c r="CF37" s="368"/>
      <c r="CG37" s="368"/>
      <c r="CH37" s="368"/>
      <c r="CI37" s="368"/>
      <c r="CJ37" s="368"/>
      <c r="CK37" s="368"/>
      <c r="CL37" s="368"/>
      <c r="CM37" s="368"/>
      <c r="CN37" s="181"/>
      <c r="CO37" s="367">
        <f t="shared" si="3"/>
        <v>24</v>
      </c>
      <c r="CP37" s="367"/>
      <c r="CQ37" s="368" t="str">
        <f>IF('各会計、関係団体の財政状況及び健全化判断比率'!BS10="","",'各会計、関係団体の財政状況及び健全化判断比率'!BS10)</f>
        <v>大分県農業農村振興公社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別杵速見地域広域市町村圏事務組合（藤ヶ谷清掃センター事業特別会計）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別杵速見地域広域市町村圏事務組合（介護認定審査会事業特別会計）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別杵速見地域広域市町村圏事務組合（普通会計）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18</v>
      </c>
      <c r="BX41" s="367"/>
      <c r="BY41" s="368" t="str">
        <f>IF('各会計、関係団体の財政状況及び健全化判断比率'!B75="","",'各会計、関係団体の財政状況及び健全化判断比率'!B75)</f>
        <v>杵築速見消防組合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19</v>
      </c>
      <c r="BX42" s="367"/>
      <c r="BY42" s="368" t="str">
        <f>IF('各会計、関係団体の財政状況及び健全化判断比率'!B76="","",'各会計、関係団体の財政状況及び健全化判断比率'!B76)</f>
        <v>大分県市町村会館管理組合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20</v>
      </c>
      <c r="BX43" s="367"/>
      <c r="BY43" s="368" t="str">
        <f>IF('各会計、関係団体の財政状況及び健全化判断比率'!B77="","",'各会計、関係団体の財政状況及び健全化判断比率'!B77)</f>
        <v>大分県後期高齢者医療広域連合（普通会計）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G8PElSHSDkGF7qLqMAnRCecKCrXxDRkRNUGEnNXhX8XR57DrFkjt/FQFYrDja9MDpx0JX7Nmcq4W4K7JrPMRw==" saltValue="Bq/Ea3z9B0plYIaaU6rG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v>11.23</v>
      </c>
      <c r="G34" s="33">
        <v>13.25</v>
      </c>
      <c r="H34" s="33">
        <v>15.68</v>
      </c>
      <c r="I34" s="33">
        <v>18.86</v>
      </c>
      <c r="J34" s="34">
        <v>21.32</v>
      </c>
      <c r="K34" s="22"/>
      <c r="L34" s="22"/>
      <c r="M34" s="22"/>
      <c r="N34" s="22"/>
      <c r="O34" s="22"/>
      <c r="P34" s="22"/>
    </row>
    <row r="35" spans="1:16" ht="39" customHeight="1" x14ac:dyDescent="0.15">
      <c r="A35" s="22"/>
      <c r="B35" s="35"/>
      <c r="C35" s="1145" t="s">
        <v>536</v>
      </c>
      <c r="D35" s="1146"/>
      <c r="E35" s="1147"/>
      <c r="F35" s="36">
        <v>4.29</v>
      </c>
      <c r="G35" s="37">
        <v>5.0199999999999996</v>
      </c>
      <c r="H35" s="37">
        <v>3.4</v>
      </c>
      <c r="I35" s="37">
        <v>3.24</v>
      </c>
      <c r="J35" s="38">
        <v>3.34</v>
      </c>
      <c r="K35" s="22"/>
      <c r="L35" s="22"/>
      <c r="M35" s="22"/>
      <c r="N35" s="22"/>
      <c r="O35" s="22"/>
      <c r="P35" s="22"/>
    </row>
    <row r="36" spans="1:16" ht="39" customHeight="1" x14ac:dyDescent="0.15">
      <c r="A36" s="22"/>
      <c r="B36" s="35"/>
      <c r="C36" s="1145" t="s">
        <v>537</v>
      </c>
      <c r="D36" s="1146"/>
      <c r="E36" s="1147"/>
      <c r="F36" s="36">
        <v>4.46</v>
      </c>
      <c r="G36" s="37">
        <v>3.86</v>
      </c>
      <c r="H36" s="37">
        <v>5.04</v>
      </c>
      <c r="I36" s="37">
        <v>4.46</v>
      </c>
      <c r="J36" s="38">
        <v>3.06</v>
      </c>
      <c r="K36" s="22"/>
      <c r="L36" s="22"/>
      <c r="M36" s="22"/>
      <c r="N36" s="22"/>
      <c r="O36" s="22"/>
      <c r="P36" s="22"/>
    </row>
    <row r="37" spans="1:16" ht="39" customHeight="1" x14ac:dyDescent="0.15">
      <c r="A37" s="22"/>
      <c r="B37" s="35"/>
      <c r="C37" s="1145" t="s">
        <v>538</v>
      </c>
      <c r="D37" s="1146"/>
      <c r="E37" s="1147"/>
      <c r="F37" s="36">
        <v>0.6</v>
      </c>
      <c r="G37" s="37">
        <v>0.73</v>
      </c>
      <c r="H37" s="37">
        <v>1.1299999999999999</v>
      </c>
      <c r="I37" s="37">
        <v>1.1299999999999999</v>
      </c>
      <c r="J37" s="38">
        <v>1.37</v>
      </c>
      <c r="K37" s="22"/>
      <c r="L37" s="22"/>
      <c r="M37" s="22"/>
      <c r="N37" s="22"/>
      <c r="O37" s="22"/>
      <c r="P37" s="22"/>
    </row>
    <row r="38" spans="1:16" ht="39" customHeight="1" x14ac:dyDescent="0.15">
      <c r="A38" s="22"/>
      <c r="B38" s="35"/>
      <c r="C38" s="1145" t="s">
        <v>539</v>
      </c>
      <c r="D38" s="1146"/>
      <c r="E38" s="1147"/>
      <c r="F38" s="36">
        <v>0.84</v>
      </c>
      <c r="G38" s="37">
        <v>0.88</v>
      </c>
      <c r="H38" s="37">
        <v>1.1399999999999999</v>
      </c>
      <c r="I38" s="37">
        <v>1.22</v>
      </c>
      <c r="J38" s="38">
        <v>0.42</v>
      </c>
      <c r="K38" s="22"/>
      <c r="L38" s="22"/>
      <c r="M38" s="22"/>
      <c r="N38" s="22"/>
      <c r="O38" s="22"/>
      <c r="P38" s="22"/>
    </row>
    <row r="39" spans="1:16" ht="39" customHeight="1" x14ac:dyDescent="0.15">
      <c r="A39" s="22"/>
      <c r="B39" s="35"/>
      <c r="C39" s="1145" t="s">
        <v>540</v>
      </c>
      <c r="D39" s="1146"/>
      <c r="E39" s="1147"/>
      <c r="F39" s="36" t="s">
        <v>491</v>
      </c>
      <c r="G39" s="37">
        <v>0.05</v>
      </c>
      <c r="H39" s="37">
        <v>0.16</v>
      </c>
      <c r="I39" s="37">
        <v>0.11</v>
      </c>
      <c r="J39" s="38">
        <v>0.16</v>
      </c>
      <c r="K39" s="22"/>
      <c r="L39" s="22"/>
      <c r="M39" s="22"/>
      <c r="N39" s="22"/>
      <c r="O39" s="22"/>
      <c r="P39" s="22"/>
    </row>
    <row r="40" spans="1:16" ht="39" customHeight="1" x14ac:dyDescent="0.15">
      <c r="A40" s="22"/>
      <c r="B40" s="35"/>
      <c r="C40" s="1145" t="s">
        <v>541</v>
      </c>
      <c r="D40" s="1146"/>
      <c r="E40" s="1147"/>
      <c r="F40" s="36">
        <v>0.14000000000000001</v>
      </c>
      <c r="G40" s="37">
        <v>0.13</v>
      </c>
      <c r="H40" s="37">
        <v>0.12</v>
      </c>
      <c r="I40" s="37">
        <v>0.12</v>
      </c>
      <c r="J40" s="38">
        <v>0.11</v>
      </c>
      <c r="K40" s="22"/>
      <c r="L40" s="22"/>
      <c r="M40" s="22"/>
      <c r="N40" s="22"/>
      <c r="O40" s="22"/>
      <c r="P40" s="22"/>
    </row>
    <row r="41" spans="1:16" ht="39" customHeight="1" x14ac:dyDescent="0.15">
      <c r="A41" s="22"/>
      <c r="B41" s="35"/>
      <c r="C41" s="1145" t="s">
        <v>542</v>
      </c>
      <c r="D41" s="1146"/>
      <c r="E41" s="1147"/>
      <c r="F41" s="36">
        <v>0.2</v>
      </c>
      <c r="G41" s="37">
        <v>0.35</v>
      </c>
      <c r="H41" s="37">
        <v>0.12</v>
      </c>
      <c r="I41" s="37">
        <v>0.09</v>
      </c>
      <c r="J41" s="38">
        <v>0.09</v>
      </c>
      <c r="K41" s="22"/>
      <c r="L41" s="22"/>
      <c r="M41" s="22"/>
      <c r="N41" s="22"/>
      <c r="O41" s="22"/>
      <c r="P41" s="22"/>
    </row>
    <row r="42" spans="1:16" ht="39" customHeight="1" x14ac:dyDescent="0.15">
      <c r="A42" s="22"/>
      <c r="B42" s="39"/>
      <c r="C42" s="1145" t="s">
        <v>543</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544</v>
      </c>
      <c r="D43" s="1149"/>
      <c r="E43" s="1150"/>
      <c r="F43" s="41">
        <v>0.92</v>
      </c>
      <c r="G43" s="42">
        <v>0</v>
      </c>
      <c r="H43" s="42">
        <v>0</v>
      </c>
      <c r="I43" s="42">
        <v>0.01</v>
      </c>
      <c r="J43" s="43">
        <v>0.08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ewJMc8apPWMQlBQFbV6AdYYiywww2Z4boups9/RRT69dH7zYtig3bVSwu5UPCql8YcCkj9vrTC2qOmGaThRlg==" saltValue="vfcrB3/c/l2xlFuqCTCw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S62" sqref="S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2375</v>
      </c>
      <c r="L45" s="60">
        <v>2343</v>
      </c>
      <c r="M45" s="60">
        <v>2159</v>
      </c>
      <c r="N45" s="60">
        <v>2002</v>
      </c>
      <c r="O45" s="61">
        <v>1801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558</v>
      </c>
      <c r="L48" s="64">
        <v>400</v>
      </c>
      <c r="M48" s="64">
        <v>391</v>
      </c>
      <c r="N48" s="64">
        <v>387</v>
      </c>
      <c r="O48" s="65">
        <v>363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105</v>
      </c>
      <c r="L49" s="64">
        <v>130</v>
      </c>
      <c r="M49" s="64">
        <v>119</v>
      </c>
      <c r="N49" s="64">
        <v>140</v>
      </c>
      <c r="O49" s="65">
        <v>141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491</v>
      </c>
      <c r="L50" s="64" t="s">
        <v>491</v>
      </c>
      <c r="M50" s="64" t="s">
        <v>491</v>
      </c>
      <c r="N50" s="64" t="s">
        <v>491</v>
      </c>
      <c r="O50" s="65" t="s">
        <v>491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v>0</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2142</v>
      </c>
      <c r="L52" s="64">
        <v>2095</v>
      </c>
      <c r="M52" s="64">
        <v>2170</v>
      </c>
      <c r="N52" s="64">
        <v>2102</v>
      </c>
      <c r="O52" s="65">
        <v>2056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896</v>
      </c>
      <c r="L53" s="69">
        <v>778</v>
      </c>
      <c r="M53" s="69">
        <v>499</v>
      </c>
      <c r="N53" s="69">
        <v>427</v>
      </c>
      <c r="O53" s="70">
        <v>249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m4bPDPp1MWXp9vhJiQklH6OE19FEr/8wEbdIrNyPMRveBrLdNPdD7L6GCql0WemHQbkhFjfx3pK+waTN1ocA==" saltValue="jMlrNGKaxHtUvdJESVBU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13" zoomScaleSheetLayoutView="100" workbookViewId="0">
      <selection activeCell="S45" sqref="S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55">
        <v>24726</v>
      </c>
      <c r="J41" s="356">
        <v>22714</v>
      </c>
      <c r="K41" s="356">
        <v>21509</v>
      </c>
      <c r="L41" s="356">
        <v>19568</v>
      </c>
      <c r="M41" s="357">
        <v>17997</v>
      </c>
    </row>
    <row r="42" spans="2:13" ht="27.75" customHeight="1" x14ac:dyDescent="0.15">
      <c r="B42" s="1186"/>
      <c r="C42" s="1187"/>
      <c r="D42" s="106"/>
      <c r="E42" s="1190" t="s">
        <v>32</v>
      </c>
      <c r="F42" s="1190"/>
      <c r="G42" s="1190"/>
      <c r="H42" s="1191"/>
      <c r="I42" s="358" t="s">
        <v>491</v>
      </c>
      <c r="J42" s="359" t="s">
        <v>491</v>
      </c>
      <c r="K42" s="359" t="s">
        <v>491</v>
      </c>
      <c r="L42" s="359" t="s">
        <v>491</v>
      </c>
      <c r="M42" s="360" t="s">
        <v>491</v>
      </c>
    </row>
    <row r="43" spans="2:13" ht="27.75" customHeight="1" x14ac:dyDescent="0.15">
      <c r="B43" s="1186"/>
      <c r="C43" s="1187"/>
      <c r="D43" s="106"/>
      <c r="E43" s="1190" t="s">
        <v>33</v>
      </c>
      <c r="F43" s="1190"/>
      <c r="G43" s="1190"/>
      <c r="H43" s="1191"/>
      <c r="I43" s="358">
        <v>6600</v>
      </c>
      <c r="J43" s="359">
        <v>4529</v>
      </c>
      <c r="K43" s="359">
        <v>4116</v>
      </c>
      <c r="L43" s="359">
        <v>3780</v>
      </c>
      <c r="M43" s="360">
        <v>3504</v>
      </c>
    </row>
    <row r="44" spans="2:13" ht="27.75" customHeight="1" x14ac:dyDescent="0.15">
      <c r="B44" s="1186"/>
      <c r="C44" s="1187"/>
      <c r="D44" s="106"/>
      <c r="E44" s="1190" t="s">
        <v>34</v>
      </c>
      <c r="F44" s="1190"/>
      <c r="G44" s="1190"/>
      <c r="H44" s="1191"/>
      <c r="I44" s="358">
        <v>1050</v>
      </c>
      <c r="J44" s="359">
        <v>1036</v>
      </c>
      <c r="K44" s="359">
        <v>1277</v>
      </c>
      <c r="L44" s="359">
        <v>1171</v>
      </c>
      <c r="M44" s="360">
        <v>892</v>
      </c>
    </row>
    <row r="45" spans="2:13" ht="27.75" customHeight="1" x14ac:dyDescent="0.15">
      <c r="B45" s="1186"/>
      <c r="C45" s="1187"/>
      <c r="D45" s="106"/>
      <c r="E45" s="1190" t="s">
        <v>35</v>
      </c>
      <c r="F45" s="1190"/>
      <c r="G45" s="1190"/>
      <c r="H45" s="1191"/>
      <c r="I45" s="358">
        <v>2753</v>
      </c>
      <c r="J45" s="359">
        <v>2822</v>
      </c>
      <c r="K45" s="359">
        <v>2832</v>
      </c>
      <c r="L45" s="359">
        <v>2800</v>
      </c>
      <c r="M45" s="360">
        <v>2844</v>
      </c>
    </row>
    <row r="46" spans="2:13" ht="27.75" customHeight="1" x14ac:dyDescent="0.15">
      <c r="B46" s="1186"/>
      <c r="C46" s="1187"/>
      <c r="D46" s="107"/>
      <c r="E46" s="1190" t="s">
        <v>36</v>
      </c>
      <c r="F46" s="1190"/>
      <c r="G46" s="1190"/>
      <c r="H46" s="1191"/>
      <c r="I46" s="358">
        <v>0</v>
      </c>
      <c r="J46" s="359">
        <v>0</v>
      </c>
      <c r="K46" s="359">
        <v>0</v>
      </c>
      <c r="L46" s="359">
        <v>0</v>
      </c>
      <c r="M46" s="360" t="s">
        <v>491</v>
      </c>
    </row>
    <row r="47" spans="2:13" ht="27.75" customHeight="1" x14ac:dyDescent="0.15">
      <c r="B47" s="1186"/>
      <c r="C47" s="1187"/>
      <c r="D47" s="108"/>
      <c r="E47" s="1200" t="s">
        <v>37</v>
      </c>
      <c r="F47" s="1201"/>
      <c r="G47" s="1201"/>
      <c r="H47" s="1202"/>
      <c r="I47" s="358" t="s">
        <v>491</v>
      </c>
      <c r="J47" s="359" t="s">
        <v>491</v>
      </c>
      <c r="K47" s="359" t="s">
        <v>491</v>
      </c>
      <c r="L47" s="359" t="s">
        <v>491</v>
      </c>
      <c r="M47" s="360" t="s">
        <v>491</v>
      </c>
    </row>
    <row r="48" spans="2:13" ht="27.75" customHeight="1" x14ac:dyDescent="0.15">
      <c r="B48" s="1186"/>
      <c r="C48" s="1187"/>
      <c r="D48" s="106"/>
      <c r="E48" s="1190" t="s">
        <v>38</v>
      </c>
      <c r="F48" s="1190"/>
      <c r="G48" s="1190"/>
      <c r="H48" s="1191"/>
      <c r="I48" s="358" t="s">
        <v>491</v>
      </c>
      <c r="J48" s="359" t="s">
        <v>491</v>
      </c>
      <c r="K48" s="359" t="s">
        <v>491</v>
      </c>
      <c r="L48" s="359" t="s">
        <v>491</v>
      </c>
      <c r="M48" s="360" t="s">
        <v>491</v>
      </c>
    </row>
    <row r="49" spans="2:13" ht="27.75" customHeight="1" x14ac:dyDescent="0.15">
      <c r="B49" s="1188"/>
      <c r="C49" s="1189"/>
      <c r="D49" s="106"/>
      <c r="E49" s="1190" t="s">
        <v>39</v>
      </c>
      <c r="F49" s="1190"/>
      <c r="G49" s="1190"/>
      <c r="H49" s="1191"/>
      <c r="I49" s="358" t="s">
        <v>491</v>
      </c>
      <c r="J49" s="359" t="s">
        <v>491</v>
      </c>
      <c r="K49" s="359" t="s">
        <v>491</v>
      </c>
      <c r="L49" s="359" t="s">
        <v>491</v>
      </c>
      <c r="M49" s="360" t="s">
        <v>491</v>
      </c>
    </row>
    <row r="50" spans="2:13" ht="27.75" customHeight="1" x14ac:dyDescent="0.15">
      <c r="B50" s="1184" t="s">
        <v>40</v>
      </c>
      <c r="C50" s="1185"/>
      <c r="D50" s="109"/>
      <c r="E50" s="1190" t="s">
        <v>41</v>
      </c>
      <c r="F50" s="1190"/>
      <c r="G50" s="1190"/>
      <c r="H50" s="1191"/>
      <c r="I50" s="358">
        <v>6662</v>
      </c>
      <c r="J50" s="359">
        <v>4798</v>
      </c>
      <c r="K50" s="359">
        <v>6847</v>
      </c>
      <c r="L50" s="359">
        <v>6811</v>
      </c>
      <c r="M50" s="360">
        <v>6971</v>
      </c>
    </row>
    <row r="51" spans="2:13" ht="27.75" customHeight="1" x14ac:dyDescent="0.15">
      <c r="B51" s="1186"/>
      <c r="C51" s="1187"/>
      <c r="D51" s="106"/>
      <c r="E51" s="1190" t="s">
        <v>42</v>
      </c>
      <c r="F51" s="1190"/>
      <c r="G51" s="1190"/>
      <c r="H51" s="1191"/>
      <c r="I51" s="358">
        <v>10</v>
      </c>
      <c r="J51" s="359">
        <v>3</v>
      </c>
      <c r="K51" s="359">
        <v>2</v>
      </c>
      <c r="L51" s="359">
        <v>1</v>
      </c>
      <c r="M51" s="360" t="s">
        <v>491</v>
      </c>
    </row>
    <row r="52" spans="2:13" ht="27.75" customHeight="1" x14ac:dyDescent="0.15">
      <c r="B52" s="1188"/>
      <c r="C52" s="1189"/>
      <c r="D52" s="106"/>
      <c r="E52" s="1190" t="s">
        <v>43</v>
      </c>
      <c r="F52" s="1190"/>
      <c r="G52" s="1190"/>
      <c r="H52" s="1191"/>
      <c r="I52" s="358">
        <v>23271</v>
      </c>
      <c r="J52" s="359">
        <v>23890</v>
      </c>
      <c r="K52" s="359">
        <v>22824</v>
      </c>
      <c r="L52" s="359">
        <v>21472</v>
      </c>
      <c r="M52" s="360">
        <v>20192</v>
      </c>
    </row>
    <row r="53" spans="2:13" ht="27.75" customHeight="1" thickBot="1" x14ac:dyDescent="0.2">
      <c r="B53" s="1192" t="s">
        <v>19</v>
      </c>
      <c r="C53" s="1193"/>
      <c r="D53" s="110"/>
      <c r="E53" s="1194" t="s">
        <v>44</v>
      </c>
      <c r="F53" s="1194"/>
      <c r="G53" s="1194"/>
      <c r="H53" s="1195"/>
      <c r="I53" s="361">
        <v>5185</v>
      </c>
      <c r="J53" s="362">
        <v>2410</v>
      </c>
      <c r="K53" s="362">
        <v>62</v>
      </c>
      <c r="L53" s="362">
        <v>-965</v>
      </c>
      <c r="M53" s="363">
        <v>-1926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821tL+XILPDTo/EN8fFXbbfezpTiPvnWKheB20DokbPcNjbenZHq9ZM8bbi+/11+bcgKSCz7eGgVGfX2H9h5g==" saltValue="3B1YtEpFssZCOjQ84pQs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1"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122">
        <v>2315</v>
      </c>
      <c r="G55" s="122">
        <v>2598</v>
      </c>
      <c r="H55" s="123">
        <v>2860</v>
      </c>
    </row>
    <row r="56" spans="2:8" ht="52.5" customHeight="1" x14ac:dyDescent="0.15">
      <c r="B56" s="124"/>
      <c r="C56" s="1213" t="s">
        <v>47</v>
      </c>
      <c r="D56" s="1213"/>
      <c r="E56" s="1214"/>
      <c r="F56" s="125">
        <v>542</v>
      </c>
      <c r="G56" s="125">
        <v>173</v>
      </c>
      <c r="H56" s="126">
        <v>170</v>
      </c>
    </row>
    <row r="57" spans="2:8" ht="53.25" customHeight="1" x14ac:dyDescent="0.15">
      <c r="B57" s="124"/>
      <c r="C57" s="1215" t="s">
        <v>48</v>
      </c>
      <c r="D57" s="1215"/>
      <c r="E57" s="1216"/>
      <c r="F57" s="127">
        <v>4664</v>
      </c>
      <c r="G57" s="127">
        <v>4558</v>
      </c>
      <c r="H57" s="128">
        <v>4370</v>
      </c>
    </row>
    <row r="58" spans="2:8" ht="45.75" customHeight="1" x14ac:dyDescent="0.15">
      <c r="B58" s="129"/>
      <c r="C58" s="1203" t="s">
        <v>551</v>
      </c>
      <c r="D58" s="1204"/>
      <c r="E58" s="1205"/>
      <c r="F58" s="130">
        <v>1350</v>
      </c>
      <c r="G58" s="130">
        <v>1353</v>
      </c>
      <c r="H58" s="131">
        <v>1355</v>
      </c>
    </row>
    <row r="59" spans="2:8" ht="45.75" customHeight="1" x14ac:dyDescent="0.15">
      <c r="B59" s="129"/>
      <c r="C59" s="1203" t="s">
        <v>552</v>
      </c>
      <c r="D59" s="1204"/>
      <c r="E59" s="1205"/>
      <c r="F59" s="130">
        <v>807</v>
      </c>
      <c r="G59" s="130">
        <v>890</v>
      </c>
      <c r="H59" s="131">
        <v>747</v>
      </c>
    </row>
    <row r="60" spans="2:8" ht="45.75" customHeight="1" x14ac:dyDescent="0.15">
      <c r="B60" s="129"/>
      <c r="C60" s="1203" t="s">
        <v>553</v>
      </c>
      <c r="D60" s="1204"/>
      <c r="E60" s="1205"/>
      <c r="F60" s="130">
        <v>632</v>
      </c>
      <c r="G60" s="130">
        <v>618</v>
      </c>
      <c r="H60" s="131">
        <v>604</v>
      </c>
    </row>
    <row r="61" spans="2:8" ht="45.75" customHeight="1" x14ac:dyDescent="0.15">
      <c r="B61" s="129"/>
      <c r="C61" s="1203" t="s">
        <v>554</v>
      </c>
      <c r="D61" s="1204"/>
      <c r="E61" s="1205"/>
      <c r="F61" s="130">
        <v>688</v>
      </c>
      <c r="G61" s="130">
        <v>549</v>
      </c>
      <c r="H61" s="131">
        <v>467</v>
      </c>
    </row>
    <row r="62" spans="2:8" ht="45.75" customHeight="1" thickBot="1" x14ac:dyDescent="0.2">
      <c r="B62" s="132"/>
      <c r="C62" s="1206" t="s">
        <v>555</v>
      </c>
      <c r="D62" s="1207"/>
      <c r="E62" s="1208"/>
      <c r="F62" s="133">
        <v>427</v>
      </c>
      <c r="G62" s="133">
        <v>430</v>
      </c>
      <c r="H62" s="134">
        <v>448</v>
      </c>
    </row>
    <row r="63" spans="2:8" ht="52.5" customHeight="1" thickBot="1" x14ac:dyDescent="0.2">
      <c r="B63" s="135"/>
      <c r="C63" s="1209" t="s">
        <v>49</v>
      </c>
      <c r="D63" s="1209"/>
      <c r="E63" s="1210"/>
      <c r="F63" s="136">
        <v>7521</v>
      </c>
      <c r="G63" s="136">
        <v>7329</v>
      </c>
      <c r="H63" s="137">
        <v>7401</v>
      </c>
    </row>
    <row r="64" spans="2:8" x14ac:dyDescent="0.15"/>
  </sheetData>
  <sheetProtection algorithmName="SHA-512" hashValue="S3iC8mPMepHCMnOgYz/eZYu4VC/Ap6NHF9iWGcCd/els/EE0NfJcBkJWSFDnbp37a7cldeYXpIMJqkNfFvsO8w==" saltValue="BDJjuv8WLpw+nCVEtvuM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21E5D-15E4-476A-BAA7-8EDC97C68F46}">
  <sheetPr>
    <pageSetUpPr fitToPage="1"/>
  </sheetPr>
  <dimension ref="A1:DE85"/>
  <sheetViews>
    <sheetView showGridLines="0" zoomScale="70" zoomScaleNormal="70" zoomScaleSheetLayoutView="55" workbookViewId="0">
      <selection activeCell="BU14" sqref="BU14"/>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579</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580</v>
      </c>
      <c r="AO51" s="1254"/>
      <c r="AP51" s="1254"/>
      <c r="AQ51" s="1254"/>
      <c r="AR51" s="1254"/>
      <c r="AS51" s="1254"/>
      <c r="AT51" s="1254"/>
      <c r="AU51" s="1254"/>
      <c r="AV51" s="1254"/>
      <c r="AW51" s="1254"/>
      <c r="AX51" s="1254"/>
      <c r="AY51" s="1254"/>
      <c r="AZ51" s="1254"/>
      <c r="BA51" s="1254"/>
      <c r="BB51" s="1254" t="s">
        <v>581</v>
      </c>
      <c r="BC51" s="1254"/>
      <c r="BD51" s="1254"/>
      <c r="BE51" s="1254"/>
      <c r="BF51" s="1254"/>
      <c r="BG51" s="1254"/>
      <c r="BH51" s="1254"/>
      <c r="BI51" s="1254"/>
      <c r="BJ51" s="1254"/>
      <c r="BK51" s="1254"/>
      <c r="BL51" s="1254"/>
      <c r="BM51" s="1254"/>
      <c r="BN51" s="1254"/>
      <c r="BO51" s="1254"/>
      <c r="BP51" s="1255">
        <v>62.6</v>
      </c>
      <c r="BQ51" s="1255"/>
      <c r="BR51" s="1255"/>
      <c r="BS51" s="1255"/>
      <c r="BT51" s="1255"/>
      <c r="BU51" s="1255"/>
      <c r="BV51" s="1255"/>
      <c r="BW51" s="1255"/>
      <c r="BX51" s="1255">
        <v>28.4</v>
      </c>
      <c r="BY51" s="1255"/>
      <c r="BZ51" s="1255"/>
      <c r="CA51" s="1255"/>
      <c r="CB51" s="1255"/>
      <c r="CC51" s="1255"/>
      <c r="CD51" s="1255"/>
      <c r="CE51" s="1255"/>
      <c r="CF51" s="1255">
        <v>0.6</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582</v>
      </c>
      <c r="BC53" s="1254"/>
      <c r="BD53" s="1254"/>
      <c r="BE53" s="1254"/>
      <c r="BF53" s="1254"/>
      <c r="BG53" s="1254"/>
      <c r="BH53" s="1254"/>
      <c r="BI53" s="1254"/>
      <c r="BJ53" s="1254"/>
      <c r="BK53" s="1254"/>
      <c r="BL53" s="1254"/>
      <c r="BM53" s="1254"/>
      <c r="BN53" s="1254"/>
      <c r="BO53" s="1254"/>
      <c r="BP53" s="1255">
        <v>76.099999999999994</v>
      </c>
      <c r="BQ53" s="1255"/>
      <c r="BR53" s="1255"/>
      <c r="BS53" s="1255"/>
      <c r="BT53" s="1255"/>
      <c r="BU53" s="1255"/>
      <c r="BV53" s="1255"/>
      <c r="BW53" s="1255"/>
      <c r="BX53" s="1255">
        <v>74.2</v>
      </c>
      <c r="BY53" s="1255"/>
      <c r="BZ53" s="1255"/>
      <c r="CA53" s="1255"/>
      <c r="CB53" s="1255"/>
      <c r="CC53" s="1255"/>
      <c r="CD53" s="1255"/>
      <c r="CE53" s="1255"/>
      <c r="CF53" s="1255">
        <v>75.5</v>
      </c>
      <c r="CG53" s="1255"/>
      <c r="CH53" s="1255"/>
      <c r="CI53" s="1255"/>
      <c r="CJ53" s="1255"/>
      <c r="CK53" s="1255"/>
      <c r="CL53" s="1255"/>
      <c r="CM53" s="1255"/>
      <c r="CN53" s="1255">
        <v>66.900000000000006</v>
      </c>
      <c r="CO53" s="1255"/>
      <c r="CP53" s="1255"/>
      <c r="CQ53" s="1255"/>
      <c r="CR53" s="1255"/>
      <c r="CS53" s="1255"/>
      <c r="CT53" s="1255"/>
      <c r="CU53" s="1255"/>
      <c r="CV53" s="1255">
        <v>68.5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583</v>
      </c>
      <c r="AO55" s="1250"/>
      <c r="AP55" s="1250"/>
      <c r="AQ55" s="1250"/>
      <c r="AR55" s="1250"/>
      <c r="AS55" s="1250"/>
      <c r="AT55" s="1250"/>
      <c r="AU55" s="1250"/>
      <c r="AV55" s="1250"/>
      <c r="AW55" s="1250"/>
      <c r="AX55" s="1250"/>
      <c r="AY55" s="1250"/>
      <c r="AZ55" s="1250"/>
      <c r="BA55" s="1250"/>
      <c r="BB55" s="1254" t="s">
        <v>581</v>
      </c>
      <c r="BC55" s="1254"/>
      <c r="BD55" s="1254"/>
      <c r="BE55" s="1254"/>
      <c r="BF55" s="1254"/>
      <c r="BG55" s="1254"/>
      <c r="BH55" s="1254"/>
      <c r="BI55" s="1254"/>
      <c r="BJ55" s="1254"/>
      <c r="BK55" s="1254"/>
      <c r="BL55" s="1254"/>
      <c r="BM55" s="1254"/>
      <c r="BN55" s="1254"/>
      <c r="BO55" s="1254"/>
      <c r="BP55" s="1255">
        <v>14.9</v>
      </c>
      <c r="BQ55" s="1255"/>
      <c r="BR55" s="1255"/>
      <c r="BS55" s="1255"/>
      <c r="BT55" s="1255"/>
      <c r="BU55" s="1255"/>
      <c r="BV55" s="1255"/>
      <c r="BW55" s="1255"/>
      <c r="BX55" s="1255">
        <v>14.5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582</v>
      </c>
      <c r="BC57" s="1254"/>
      <c r="BD57" s="1254"/>
      <c r="BE57" s="1254"/>
      <c r="BF57" s="1254"/>
      <c r="BG57" s="1254"/>
      <c r="BH57" s="1254"/>
      <c r="BI57" s="1254"/>
      <c r="BJ57" s="1254"/>
      <c r="BK57" s="1254"/>
      <c r="BL57" s="1254"/>
      <c r="BM57" s="1254"/>
      <c r="BN57" s="1254"/>
      <c r="BO57" s="1254"/>
      <c r="BP57" s="1255">
        <v>58.5</v>
      </c>
      <c r="BQ57" s="1255"/>
      <c r="BR57" s="1255"/>
      <c r="BS57" s="1255"/>
      <c r="BT57" s="1255"/>
      <c r="BU57" s="1255"/>
      <c r="BV57" s="1255"/>
      <c r="BW57" s="1255"/>
      <c r="BX57" s="1255">
        <v>58.9</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584</v>
      </c>
    </row>
    <row r="64" spans="1:109" x14ac:dyDescent="0.15">
      <c r="B64" s="1225"/>
      <c r="G64" s="1232"/>
      <c r="I64" s="1265"/>
      <c r="J64" s="1265"/>
      <c r="K64" s="1265"/>
      <c r="L64" s="1265"/>
      <c r="M64" s="1265"/>
      <c r="N64" s="1266"/>
      <c r="AM64" s="1232"/>
      <c r="AN64" s="1232" t="s">
        <v>577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585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579</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580</v>
      </c>
      <c r="AO73" s="1254"/>
      <c r="AP73" s="1254"/>
      <c r="AQ73" s="1254"/>
      <c r="AR73" s="1254"/>
      <c r="AS73" s="1254"/>
      <c r="AT73" s="1254"/>
      <c r="AU73" s="1254"/>
      <c r="AV73" s="1254"/>
      <c r="AW73" s="1254"/>
      <c r="AX73" s="1254"/>
      <c r="AY73" s="1254"/>
      <c r="AZ73" s="1254"/>
      <c r="BA73" s="1254"/>
      <c r="BB73" s="1254" t="s">
        <v>581</v>
      </c>
      <c r="BC73" s="1254"/>
      <c r="BD73" s="1254"/>
      <c r="BE73" s="1254"/>
      <c r="BF73" s="1254"/>
      <c r="BG73" s="1254"/>
      <c r="BH73" s="1254"/>
      <c r="BI73" s="1254"/>
      <c r="BJ73" s="1254"/>
      <c r="BK73" s="1254"/>
      <c r="BL73" s="1254"/>
      <c r="BM73" s="1254"/>
      <c r="BN73" s="1254"/>
      <c r="BO73" s="1254"/>
      <c r="BP73" s="1255">
        <v>62.6</v>
      </c>
      <c r="BQ73" s="1255"/>
      <c r="BR73" s="1255"/>
      <c r="BS73" s="1255"/>
      <c r="BT73" s="1255"/>
      <c r="BU73" s="1255"/>
      <c r="BV73" s="1255"/>
      <c r="BW73" s="1255"/>
      <c r="BX73" s="1255">
        <v>28.4</v>
      </c>
      <c r="BY73" s="1255"/>
      <c r="BZ73" s="1255"/>
      <c r="CA73" s="1255"/>
      <c r="CB73" s="1255"/>
      <c r="CC73" s="1255"/>
      <c r="CD73" s="1255"/>
      <c r="CE73" s="1255"/>
      <c r="CF73" s="1255">
        <v>0.6</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586</v>
      </c>
      <c r="BC75" s="1254"/>
      <c r="BD75" s="1254"/>
      <c r="BE75" s="1254"/>
      <c r="BF75" s="1254"/>
      <c r="BG75" s="1254"/>
      <c r="BH75" s="1254"/>
      <c r="BI75" s="1254"/>
      <c r="BJ75" s="1254"/>
      <c r="BK75" s="1254"/>
      <c r="BL75" s="1254"/>
      <c r="BM75" s="1254"/>
      <c r="BN75" s="1254"/>
      <c r="BO75" s="1254"/>
      <c r="BP75" s="1255">
        <v>10.8</v>
      </c>
      <c r="BQ75" s="1255"/>
      <c r="BR75" s="1255"/>
      <c r="BS75" s="1255"/>
      <c r="BT75" s="1255"/>
      <c r="BU75" s="1255"/>
      <c r="BV75" s="1255"/>
      <c r="BW75" s="1255"/>
      <c r="BX75" s="1255">
        <v>10.4</v>
      </c>
      <c r="BY75" s="1255"/>
      <c r="BZ75" s="1255"/>
      <c r="CA75" s="1255"/>
      <c r="CB75" s="1255"/>
      <c r="CC75" s="1255"/>
      <c r="CD75" s="1255"/>
      <c r="CE75" s="1255"/>
      <c r="CF75" s="1255">
        <v>8.5</v>
      </c>
      <c r="CG75" s="1255"/>
      <c r="CH75" s="1255"/>
      <c r="CI75" s="1255"/>
      <c r="CJ75" s="1255"/>
      <c r="CK75" s="1255"/>
      <c r="CL75" s="1255"/>
      <c r="CM75" s="1255"/>
      <c r="CN75" s="1255">
        <v>6.6</v>
      </c>
      <c r="CO75" s="1255"/>
      <c r="CP75" s="1255"/>
      <c r="CQ75" s="1255"/>
      <c r="CR75" s="1255"/>
      <c r="CS75" s="1255"/>
      <c r="CT75" s="1255"/>
      <c r="CU75" s="1255"/>
      <c r="CV75" s="1255">
        <v>4.5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3"/>
      <c r="L77" s="1273"/>
      <c r="M77" s="1273"/>
      <c r="N77" s="1273"/>
      <c r="AN77" s="1250" t="s">
        <v>583</v>
      </c>
      <c r="AO77" s="1250"/>
      <c r="AP77" s="1250"/>
      <c r="AQ77" s="1250"/>
      <c r="AR77" s="1250"/>
      <c r="AS77" s="1250"/>
      <c r="AT77" s="1250"/>
      <c r="AU77" s="1250"/>
      <c r="AV77" s="1250"/>
      <c r="AW77" s="1250"/>
      <c r="AX77" s="1250"/>
      <c r="AY77" s="1250"/>
      <c r="AZ77" s="1250"/>
      <c r="BA77" s="1250"/>
      <c r="BB77" s="1254" t="s">
        <v>581</v>
      </c>
      <c r="BC77" s="1254"/>
      <c r="BD77" s="1254"/>
      <c r="BE77" s="1254"/>
      <c r="BF77" s="1254"/>
      <c r="BG77" s="1254"/>
      <c r="BH77" s="1254"/>
      <c r="BI77" s="1254"/>
      <c r="BJ77" s="1254"/>
      <c r="BK77" s="1254"/>
      <c r="BL77" s="1254"/>
      <c r="BM77" s="1254"/>
      <c r="BN77" s="1254"/>
      <c r="BO77" s="1254"/>
      <c r="BP77" s="1255">
        <v>14.9</v>
      </c>
      <c r="BQ77" s="1255"/>
      <c r="BR77" s="1255"/>
      <c r="BS77" s="1255"/>
      <c r="BT77" s="1255"/>
      <c r="BU77" s="1255"/>
      <c r="BV77" s="1255"/>
      <c r="BW77" s="1255"/>
      <c r="BX77" s="1255">
        <v>14.5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4"/>
      <c r="L79" s="1274"/>
      <c r="M79" s="1274"/>
      <c r="N79" s="1274"/>
      <c r="AN79" s="1250"/>
      <c r="AO79" s="1250"/>
      <c r="AP79" s="1250"/>
      <c r="AQ79" s="1250"/>
      <c r="AR79" s="1250"/>
      <c r="AS79" s="1250"/>
      <c r="AT79" s="1250"/>
      <c r="AU79" s="1250"/>
      <c r="AV79" s="1250"/>
      <c r="AW79" s="1250"/>
      <c r="AX79" s="1250"/>
      <c r="AY79" s="1250"/>
      <c r="AZ79" s="1250"/>
      <c r="BA79" s="1250"/>
      <c r="BB79" s="1254" t="s">
        <v>586</v>
      </c>
      <c r="BC79" s="1254"/>
      <c r="BD79" s="1254"/>
      <c r="BE79" s="1254"/>
      <c r="BF79" s="1254"/>
      <c r="BG79" s="1254"/>
      <c r="BH79" s="1254"/>
      <c r="BI79" s="1254"/>
      <c r="BJ79" s="1254"/>
      <c r="BK79" s="1254"/>
      <c r="BL79" s="1254"/>
      <c r="BM79" s="1254"/>
      <c r="BN79" s="1254"/>
      <c r="BO79" s="1254"/>
      <c r="BP79" s="1255">
        <v>8.5</v>
      </c>
      <c r="BQ79" s="1255"/>
      <c r="BR79" s="1255"/>
      <c r="BS79" s="1255"/>
      <c r="BT79" s="1255"/>
      <c r="BU79" s="1255"/>
      <c r="BV79" s="1255"/>
      <c r="BW79" s="1255"/>
      <c r="BX79" s="1255">
        <v>8.4</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x14ac:dyDescent="0.15">
      <c r="B80" s="1225"/>
      <c r="G80" s="1244"/>
      <c r="H80" s="1244"/>
      <c r="I80" s="1257"/>
      <c r="J80" s="1257"/>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7omLJvjwwQuipR782HfrUJ17zKXuNGF35mJzXKsbVMA5XjdfwGLrZP1VoYxlncIaFZD1CkPBgbxczI3p25uLuw==" saltValue="NbBC+p1uGl55S+IkILXkQ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1CF7-740D-4C02-B187-C49C55D43BF4}">
  <sheetPr>
    <pageSetUpPr fitToPage="1"/>
  </sheetPr>
  <dimension ref="A1:DR125"/>
  <sheetViews>
    <sheetView showGridLines="0" topLeftCell="C43" zoomScale="70" zoomScaleNormal="70" zoomScaleSheetLayoutView="70" workbookViewId="0">
      <selection activeCell="BU14" sqref="BU1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k+2hX+FTUg1burka52/59jQqvBw8K2kXXaQh7xx5tWqoLP+cGgxDol2p8n9dgbZDlFPH7FIM9O9IoOzhfkoIgQ==" saltValue="jJ/xr0hcEsVDd3ssGuQaL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78951-114E-4520-BB74-41E161C7407C}">
  <sheetPr>
    <pageSetUpPr fitToPage="1"/>
  </sheetPr>
  <dimension ref="A1:DR125"/>
  <sheetViews>
    <sheetView showGridLines="0" zoomScale="70" zoomScaleNormal="70" zoomScaleSheetLayoutView="55" workbookViewId="0">
      <selection activeCell="BU14" sqref="BU1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Z0QbejhL3LuPKYgnlbR/HVRMxphD+LRaIEAky1i6wSEGWDck+kMDPo9JSPwkA9BKGm/LDgh+gxRQPFfIhrfHJA==" saltValue="x1XPrAy6MVXe+k2roHykD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192155</v>
      </c>
      <c r="E3" s="156"/>
      <c r="F3" s="157">
        <v>132981</v>
      </c>
      <c r="G3" s="158"/>
      <c r="H3" s="159"/>
    </row>
    <row r="4" spans="1:8" x14ac:dyDescent="0.15">
      <c r="A4" s="160"/>
      <c r="B4" s="161"/>
      <c r="C4" s="162"/>
      <c r="D4" s="163">
        <v>76135</v>
      </c>
      <c r="E4" s="164"/>
      <c r="F4" s="165">
        <v>56973</v>
      </c>
      <c r="G4" s="166"/>
      <c r="H4" s="167"/>
    </row>
    <row r="5" spans="1:8" x14ac:dyDescent="0.15">
      <c r="A5" s="148" t="s">
        <v>523</v>
      </c>
      <c r="B5" s="153"/>
      <c r="C5" s="154"/>
      <c r="D5" s="155">
        <v>131240</v>
      </c>
      <c r="E5" s="156"/>
      <c r="F5" s="157">
        <v>128523</v>
      </c>
      <c r="G5" s="158"/>
      <c r="H5" s="159"/>
    </row>
    <row r="6" spans="1:8" x14ac:dyDescent="0.15">
      <c r="A6" s="160"/>
      <c r="B6" s="161"/>
      <c r="C6" s="162"/>
      <c r="D6" s="163">
        <v>59658</v>
      </c>
      <c r="E6" s="164"/>
      <c r="F6" s="165">
        <v>56792</v>
      </c>
      <c r="G6" s="166"/>
      <c r="H6" s="167"/>
    </row>
    <row r="7" spans="1:8" x14ac:dyDescent="0.15">
      <c r="A7" s="148" t="s">
        <v>524</v>
      </c>
      <c r="B7" s="153"/>
      <c r="C7" s="154"/>
      <c r="D7" s="155">
        <v>46516</v>
      </c>
      <c r="E7" s="156"/>
      <c r="F7" s="157">
        <v>96469</v>
      </c>
      <c r="G7" s="158"/>
      <c r="H7" s="159"/>
    </row>
    <row r="8" spans="1:8" x14ac:dyDescent="0.15">
      <c r="A8" s="160"/>
      <c r="B8" s="161"/>
      <c r="C8" s="162"/>
      <c r="D8" s="163">
        <v>18072</v>
      </c>
      <c r="E8" s="164"/>
      <c r="F8" s="165">
        <v>49775</v>
      </c>
      <c r="G8" s="166"/>
      <c r="H8" s="167"/>
    </row>
    <row r="9" spans="1:8" x14ac:dyDescent="0.15">
      <c r="A9" s="148" t="s">
        <v>525</v>
      </c>
      <c r="B9" s="153"/>
      <c r="C9" s="154"/>
      <c r="D9" s="155">
        <v>46941</v>
      </c>
      <c r="E9" s="156"/>
      <c r="F9" s="157">
        <v>85743</v>
      </c>
      <c r="G9" s="158"/>
      <c r="H9" s="159"/>
    </row>
    <row r="10" spans="1:8" x14ac:dyDescent="0.15">
      <c r="A10" s="160"/>
      <c r="B10" s="161"/>
      <c r="C10" s="162"/>
      <c r="D10" s="163">
        <v>17545</v>
      </c>
      <c r="E10" s="164"/>
      <c r="F10" s="165">
        <v>45231</v>
      </c>
      <c r="G10" s="166"/>
      <c r="H10" s="167"/>
    </row>
    <row r="11" spans="1:8" x14ac:dyDescent="0.15">
      <c r="A11" s="148" t="s">
        <v>526</v>
      </c>
      <c r="B11" s="153"/>
      <c r="C11" s="154"/>
      <c r="D11" s="155">
        <v>55893</v>
      </c>
      <c r="E11" s="156"/>
      <c r="F11" s="157">
        <v>92509</v>
      </c>
      <c r="G11" s="158"/>
      <c r="H11" s="159"/>
    </row>
    <row r="12" spans="1:8" x14ac:dyDescent="0.15">
      <c r="A12" s="160"/>
      <c r="B12" s="161"/>
      <c r="C12" s="168"/>
      <c r="D12" s="163">
        <v>29607</v>
      </c>
      <c r="E12" s="164"/>
      <c r="F12" s="165">
        <v>52274</v>
      </c>
      <c r="G12" s="166"/>
      <c r="H12" s="167"/>
    </row>
    <row r="13" spans="1:8" x14ac:dyDescent="0.15">
      <c r="A13" s="148"/>
      <c r="B13" s="153"/>
      <c r="C13" s="169"/>
      <c r="D13" s="170">
        <v>94549</v>
      </c>
      <c r="E13" s="171"/>
      <c r="F13" s="172">
        <v>107245</v>
      </c>
      <c r="G13" s="173"/>
      <c r="H13" s="159"/>
    </row>
    <row r="14" spans="1:8" x14ac:dyDescent="0.15">
      <c r="A14" s="160"/>
      <c r="B14" s="161"/>
      <c r="C14" s="162"/>
      <c r="D14" s="163">
        <v>40203</v>
      </c>
      <c r="E14" s="164"/>
      <c r="F14" s="165">
        <v>52209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4.67</v>
      </c>
      <c r="C19" s="174">
        <f>ROUND(VALUE(SUBSTITUTE(実質収支比率等に係る経年分析!G$48,"▲","-")),2)</f>
        <v>4.22</v>
      </c>
      <c r="D19" s="174">
        <f>ROUND(VALUE(SUBSTITUTE(実質収支比率等に係る経年分析!H$48,"▲","-")),2)</f>
        <v>5.17</v>
      </c>
      <c r="E19" s="174">
        <f>ROUND(VALUE(SUBSTITUTE(実質収支比率等に係る経年分析!I$48,"▲","-")),2)</f>
        <v>4.5599999999999996</v>
      </c>
      <c r="F19" s="174">
        <f>ROUND(VALUE(SUBSTITUTE(実質収支比率等に係る経年分析!J$48,"▲","-")),2)</f>
        <v>3.16</v>
      </c>
    </row>
    <row r="20" spans="1:11" x14ac:dyDescent="0.15">
      <c r="A20" s="174" t="s">
        <v>53</v>
      </c>
      <c r="B20" s="174">
        <f>ROUND(VALUE(SUBSTITUTE(実質収支比率等に係る経年分析!F$47,"▲","-")),2)</f>
        <v>25.36</v>
      </c>
      <c r="C20" s="174">
        <f>ROUND(VALUE(SUBSTITUTE(実質収支比率等に係る経年分析!G$47,"▲","-")),2)</f>
        <v>19.96</v>
      </c>
      <c r="D20" s="174">
        <f>ROUND(VALUE(SUBSTITUTE(実質収支比率等に係る経年分析!H$47,"▲","-")),2)</f>
        <v>20.98</v>
      </c>
      <c r="E20" s="174">
        <f>ROUND(VALUE(SUBSTITUTE(実質収支比率等に係る経年分析!I$47,"▲","-")),2)</f>
        <v>24.55</v>
      </c>
      <c r="F20" s="174">
        <f>ROUND(VALUE(SUBSTITUTE(実質収支比率等に係る経年分析!J$47,"▲","-")),2)</f>
        <v>27</v>
      </c>
    </row>
    <row r="21" spans="1:11" x14ac:dyDescent="0.15">
      <c r="A21" s="174" t="s">
        <v>54</v>
      </c>
      <c r="B21" s="174">
        <f>IF(ISNUMBER(VALUE(SUBSTITUTE(実質収支比率等に係る経年分析!F$49,"▲","-"))),ROUND(VALUE(SUBSTITUTE(実質収支比率等に係る経年分析!F$49,"▲","-")),2),NA())</f>
        <v>-4.43</v>
      </c>
      <c r="C21" s="174">
        <f>IF(ISNUMBER(VALUE(SUBSTITUTE(実質収支比率等に係る経年分析!G$49,"▲","-"))),ROUND(VALUE(SUBSTITUTE(実質収支比率等に係る経年分析!G$49,"▲","-")),2),NA())</f>
        <v>18.84</v>
      </c>
      <c r="D21" s="174">
        <f>IF(ISNUMBER(VALUE(SUBSTITUTE(実質収支比率等に係る経年分析!H$49,"▲","-"))),ROUND(VALUE(SUBSTITUTE(実質収支比率等に係る経年分析!H$49,"▲","-")),2),NA())</f>
        <v>7.77</v>
      </c>
      <c r="E21" s="174">
        <f>IF(ISNUMBER(VALUE(SUBSTITUTE(実質収支比率等に係る経年分析!I$49,"▲","-"))),ROUND(VALUE(SUBSTITUTE(実質収支比率等に係る経年分析!I$49,"▲","-")),2),NA())</f>
        <v>9.59</v>
      </c>
      <c r="F21" s="174">
        <f>IF(ISNUMBER(VALUE(SUBSTITUTE(実質収支比率等に係る経年分析!J$49,"▲","-"))),ROUND(VALUE(SUBSTITUTE(実質収支比率等に係る経年分析!J$49,"▲","-")),2),NA())</f>
        <v>6.55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0.92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0.08</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ケーブルテレビ事業特別会計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15">
      <c r="A30" s="175" t="str">
        <f>IF(連結実質赤字比率に係る赤字・黒字の構成分析!C$40="",NA(),連結実質赤字比率に係る赤字・黒字の構成分析!C$40)</f>
        <v>工業用水道事業会計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0.14000000000000001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0.11</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1.1399999999999999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1.1299999999999999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5.0199999999999996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3.34</v>
      </c>
    </row>
    <row r="36" spans="1:16" x14ac:dyDescent="0.15">
      <c r="A36" s="175" t="str">
        <f>IF(連結実質赤字比率に係る赤字・黒字の構成分析!C$34="",NA(),連結実質赤字比率に係る赤字・黒字の構成分析!C$34)</f>
        <v>山香病院事業会計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11.23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18.86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21.32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2142</v>
      </c>
      <c r="E42" s="176"/>
      <c r="F42" s="176"/>
      <c r="G42" s="176">
        <f>'実質公債費比率（分子）の構造'!L$52</f>
        <v>2095</v>
      </c>
      <c r="H42" s="176"/>
      <c r="I42" s="176"/>
      <c r="J42" s="176">
        <f>'実質公債費比率（分子）の構造'!M$52</f>
        <v>2170</v>
      </c>
      <c r="K42" s="176"/>
      <c r="L42" s="176"/>
      <c r="M42" s="176">
        <f>'実質公債費比率（分子）の構造'!N$52</f>
        <v>2102</v>
      </c>
      <c r="N42" s="176"/>
      <c r="O42" s="176"/>
      <c r="P42" s="176">
        <f>'実質公債費比率（分子）の構造'!O$52</f>
        <v>2056</v>
      </c>
    </row>
    <row r="43" spans="1:16" x14ac:dyDescent="0.15">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105</v>
      </c>
      <c r="C45" s="176"/>
      <c r="D45" s="176"/>
      <c r="E45" s="176">
        <f>'実質公債費比率（分子）の構造'!L$49</f>
        <v>130</v>
      </c>
      <c r="F45" s="176"/>
      <c r="G45" s="176"/>
      <c r="H45" s="176">
        <f>'実質公債費比率（分子）の構造'!M$49</f>
        <v>119</v>
      </c>
      <c r="I45" s="176"/>
      <c r="J45" s="176"/>
      <c r="K45" s="176">
        <f>'実質公債費比率（分子）の構造'!N$49</f>
        <v>140</v>
      </c>
      <c r="L45" s="176"/>
      <c r="M45" s="176"/>
      <c r="N45" s="176">
        <f>'実質公債費比率（分子）の構造'!O$49</f>
        <v>141</v>
      </c>
      <c r="O45" s="176"/>
      <c r="P45" s="176"/>
    </row>
    <row r="46" spans="1:16" x14ac:dyDescent="0.15">
      <c r="A46" s="176" t="s">
        <v>64</v>
      </c>
      <c r="B46" s="176">
        <f>'実質公債費比率（分子）の構造'!K$48</f>
        <v>558</v>
      </c>
      <c r="C46" s="176"/>
      <c r="D46" s="176"/>
      <c r="E46" s="176">
        <f>'実質公債費比率（分子）の構造'!L$48</f>
        <v>400</v>
      </c>
      <c r="F46" s="176"/>
      <c r="G46" s="176"/>
      <c r="H46" s="176">
        <f>'実質公債費比率（分子）の構造'!M$48</f>
        <v>391</v>
      </c>
      <c r="I46" s="176"/>
      <c r="J46" s="176"/>
      <c r="K46" s="176">
        <f>'実質公債費比率（分子）の構造'!N$48</f>
        <v>387</v>
      </c>
      <c r="L46" s="176"/>
      <c r="M46" s="176"/>
      <c r="N46" s="176">
        <f>'実質公債費比率（分子）の構造'!O$48</f>
        <v>363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2375</v>
      </c>
      <c r="C49" s="176"/>
      <c r="D49" s="176"/>
      <c r="E49" s="176">
        <f>'実質公債費比率（分子）の構造'!L$45</f>
        <v>2343</v>
      </c>
      <c r="F49" s="176"/>
      <c r="G49" s="176"/>
      <c r="H49" s="176">
        <f>'実質公債費比率（分子）の構造'!M$45</f>
        <v>2159</v>
      </c>
      <c r="I49" s="176"/>
      <c r="J49" s="176"/>
      <c r="K49" s="176">
        <f>'実質公債費比率（分子）の構造'!N$45</f>
        <v>2002</v>
      </c>
      <c r="L49" s="176"/>
      <c r="M49" s="176"/>
      <c r="N49" s="176">
        <f>'実質公債費比率（分子）の構造'!O$45</f>
        <v>1801</v>
      </c>
      <c r="O49" s="176"/>
      <c r="P49" s="176"/>
    </row>
    <row r="50" spans="1:16" x14ac:dyDescent="0.15">
      <c r="A50" s="176" t="s">
        <v>67</v>
      </c>
      <c r="B50" s="176" t="e">
        <f>NA()</f>
        <v>#N/A</v>
      </c>
      <c r="C50" s="176">
        <f>IF(ISNUMBER('実質公債費比率（分子）の構造'!K$53),'実質公債費比率（分子）の構造'!K$53,NA())</f>
        <v>896</v>
      </c>
      <c r="D50" s="176" t="e">
        <f>NA()</f>
        <v>#N/A</v>
      </c>
      <c r="E50" s="176" t="e">
        <f>NA()</f>
        <v>#N/A</v>
      </c>
      <c r="F50" s="176">
        <f>IF(ISNUMBER('実質公債費比率（分子）の構造'!L$53),'実質公債費比率（分子）の構造'!L$53,NA())</f>
        <v>778</v>
      </c>
      <c r="G50" s="176" t="e">
        <f>NA()</f>
        <v>#N/A</v>
      </c>
      <c r="H50" s="176" t="e">
        <f>NA()</f>
        <v>#N/A</v>
      </c>
      <c r="I50" s="176">
        <f>IF(ISNUMBER('実質公債費比率（分子）の構造'!M$53),'実質公債費比率（分子）の構造'!M$53,NA())</f>
        <v>499</v>
      </c>
      <c r="J50" s="176" t="e">
        <f>NA()</f>
        <v>#N/A</v>
      </c>
      <c r="K50" s="176" t="e">
        <f>NA()</f>
        <v>#N/A</v>
      </c>
      <c r="L50" s="176">
        <f>IF(ISNUMBER('実質公債費比率（分子）の構造'!N$53),'実質公債費比率（分子）の構造'!N$53,NA())</f>
        <v>427</v>
      </c>
      <c r="M50" s="176" t="e">
        <f>NA()</f>
        <v>#N/A</v>
      </c>
      <c r="N50" s="176" t="e">
        <f>NA()</f>
        <v>#N/A</v>
      </c>
      <c r="O50" s="176">
        <f>IF(ISNUMBER('実質公債費比率（分子）の構造'!O$53),'実質公債費比率（分子）の構造'!O$53,NA())</f>
        <v>249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23271</v>
      </c>
      <c r="E56" s="175"/>
      <c r="F56" s="175"/>
      <c r="G56" s="175">
        <f>'将来負担比率（分子）の構造'!J$52</f>
        <v>23890</v>
      </c>
      <c r="H56" s="175"/>
      <c r="I56" s="175"/>
      <c r="J56" s="175">
        <f>'将来負担比率（分子）の構造'!K$52</f>
        <v>22824</v>
      </c>
      <c r="K56" s="175"/>
      <c r="L56" s="175"/>
      <c r="M56" s="175">
        <f>'将来負担比率（分子）の構造'!L$52</f>
        <v>21472</v>
      </c>
      <c r="N56" s="175"/>
      <c r="O56" s="175"/>
      <c r="P56" s="175">
        <f>'将来負担比率（分子）の構造'!M$52</f>
        <v>20192</v>
      </c>
    </row>
    <row r="57" spans="1:16" x14ac:dyDescent="0.15">
      <c r="A57" s="175" t="s">
        <v>42</v>
      </c>
      <c r="B57" s="175"/>
      <c r="C57" s="175"/>
      <c r="D57" s="175">
        <f>'将来負担比率（分子）の構造'!I$51</f>
        <v>10</v>
      </c>
      <c r="E57" s="175"/>
      <c r="F57" s="175"/>
      <c r="G57" s="175">
        <f>'将来負担比率（分子）の構造'!J$51</f>
        <v>3</v>
      </c>
      <c r="H57" s="175"/>
      <c r="I57" s="175"/>
      <c r="J57" s="175">
        <f>'将来負担比率（分子）の構造'!K$51</f>
        <v>2</v>
      </c>
      <c r="K57" s="175"/>
      <c r="L57" s="175"/>
      <c r="M57" s="175">
        <f>'将来負担比率（分子）の構造'!L$51</f>
        <v>1</v>
      </c>
      <c r="N57" s="175"/>
      <c r="O57" s="175"/>
      <c r="P57" s="175" t="str">
        <f>'将来負担比率（分子）の構造'!M$51</f>
        <v>-</v>
      </c>
    </row>
    <row r="58" spans="1:16" x14ac:dyDescent="0.15">
      <c r="A58" s="175" t="s">
        <v>41</v>
      </c>
      <c r="B58" s="175"/>
      <c r="C58" s="175"/>
      <c r="D58" s="175">
        <f>'将来負担比率（分子）の構造'!I$50</f>
        <v>6662</v>
      </c>
      <c r="E58" s="175"/>
      <c r="F58" s="175"/>
      <c r="G58" s="175">
        <f>'将来負担比率（分子）の構造'!J$50</f>
        <v>4798</v>
      </c>
      <c r="H58" s="175"/>
      <c r="I58" s="175"/>
      <c r="J58" s="175">
        <f>'将来負担比率（分子）の構造'!K$50</f>
        <v>6847</v>
      </c>
      <c r="K58" s="175"/>
      <c r="L58" s="175"/>
      <c r="M58" s="175">
        <f>'将来負担比率（分子）の構造'!L$50</f>
        <v>6811</v>
      </c>
      <c r="N58" s="175"/>
      <c r="O58" s="175"/>
      <c r="P58" s="175">
        <f>'将来負担比率（分子）の構造'!M$50</f>
        <v>6971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0</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t="str">
        <f>'将来負担比率（分子）の構造'!M$46</f>
        <v>-</v>
      </c>
      <c r="O61" s="175"/>
      <c r="P61" s="175"/>
    </row>
    <row r="62" spans="1:16" x14ac:dyDescent="0.15">
      <c r="A62" s="175" t="s">
        <v>35</v>
      </c>
      <c r="B62" s="175">
        <f>'将来負担比率（分子）の構造'!I$45</f>
        <v>2753</v>
      </c>
      <c r="C62" s="175"/>
      <c r="D62" s="175"/>
      <c r="E62" s="175">
        <f>'将来負担比率（分子）の構造'!J$45</f>
        <v>2822</v>
      </c>
      <c r="F62" s="175"/>
      <c r="G62" s="175"/>
      <c r="H62" s="175">
        <f>'将来負担比率（分子）の構造'!K$45</f>
        <v>2832</v>
      </c>
      <c r="I62" s="175"/>
      <c r="J62" s="175"/>
      <c r="K62" s="175">
        <f>'将来負担比率（分子）の構造'!L$45</f>
        <v>2800</v>
      </c>
      <c r="L62" s="175"/>
      <c r="M62" s="175"/>
      <c r="N62" s="175">
        <f>'将来負担比率（分子）の構造'!M$45</f>
        <v>2844</v>
      </c>
      <c r="O62" s="175"/>
      <c r="P62" s="175"/>
    </row>
    <row r="63" spans="1:16" x14ac:dyDescent="0.15">
      <c r="A63" s="175" t="s">
        <v>34</v>
      </c>
      <c r="B63" s="175">
        <f>'将来負担比率（分子）の構造'!I$44</f>
        <v>1050</v>
      </c>
      <c r="C63" s="175"/>
      <c r="D63" s="175"/>
      <c r="E63" s="175">
        <f>'将来負担比率（分子）の構造'!J$44</f>
        <v>1036</v>
      </c>
      <c r="F63" s="175"/>
      <c r="G63" s="175"/>
      <c r="H63" s="175">
        <f>'将来負担比率（分子）の構造'!K$44</f>
        <v>1277</v>
      </c>
      <c r="I63" s="175"/>
      <c r="J63" s="175"/>
      <c r="K63" s="175">
        <f>'将来負担比率（分子）の構造'!L$44</f>
        <v>1171</v>
      </c>
      <c r="L63" s="175"/>
      <c r="M63" s="175"/>
      <c r="N63" s="175">
        <f>'将来負担比率（分子）の構造'!M$44</f>
        <v>892</v>
      </c>
      <c r="O63" s="175"/>
      <c r="P63" s="175"/>
    </row>
    <row r="64" spans="1:16" x14ac:dyDescent="0.15">
      <c r="A64" s="175" t="s">
        <v>33</v>
      </c>
      <c r="B64" s="175">
        <f>'将来負担比率（分子）の構造'!I$43</f>
        <v>6600</v>
      </c>
      <c r="C64" s="175"/>
      <c r="D64" s="175"/>
      <c r="E64" s="175">
        <f>'将来負担比率（分子）の構造'!J$43</f>
        <v>4529</v>
      </c>
      <c r="F64" s="175"/>
      <c r="G64" s="175"/>
      <c r="H64" s="175">
        <f>'将来負担比率（分子）の構造'!K$43</f>
        <v>4116</v>
      </c>
      <c r="I64" s="175"/>
      <c r="J64" s="175"/>
      <c r="K64" s="175">
        <f>'将来負担比率（分子）の構造'!L$43</f>
        <v>3780</v>
      </c>
      <c r="L64" s="175"/>
      <c r="M64" s="175"/>
      <c r="N64" s="175">
        <f>'将来負担比率（分子）の構造'!M$43</f>
        <v>3504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24726</v>
      </c>
      <c r="C66" s="175"/>
      <c r="D66" s="175"/>
      <c r="E66" s="175">
        <f>'将来負担比率（分子）の構造'!J$41</f>
        <v>22714</v>
      </c>
      <c r="F66" s="175"/>
      <c r="G66" s="175"/>
      <c r="H66" s="175">
        <f>'将来負担比率（分子）の構造'!K$41</f>
        <v>21509</v>
      </c>
      <c r="I66" s="175"/>
      <c r="J66" s="175"/>
      <c r="K66" s="175">
        <f>'将来負担比率（分子）の構造'!L$41</f>
        <v>19568</v>
      </c>
      <c r="L66" s="175"/>
      <c r="M66" s="175"/>
      <c r="N66" s="175">
        <f>'将来負担比率（分子）の構造'!M$41</f>
        <v>17997</v>
      </c>
      <c r="O66" s="175"/>
      <c r="P66" s="175"/>
    </row>
    <row r="67" spans="1:16" x14ac:dyDescent="0.15">
      <c r="A67" s="175" t="s">
        <v>71</v>
      </c>
      <c r="B67" s="175" t="e">
        <f>NA()</f>
        <v>#N/A</v>
      </c>
      <c r="C67" s="175">
        <f>IF(ISNUMBER('将来負担比率（分子）の構造'!I$53), IF('将来負担比率（分子）の構造'!I$53 &lt; 0, 0, '将来負担比率（分子）の構造'!I$53), NA())</f>
        <v>5185</v>
      </c>
      <c r="D67" s="175" t="e">
        <f>NA()</f>
        <v>#N/A</v>
      </c>
      <c r="E67" s="175" t="e">
        <f>NA()</f>
        <v>#N/A</v>
      </c>
      <c r="F67" s="175">
        <f>IF(ISNUMBER('将来負担比率（分子）の構造'!J$53), IF('将来負担比率（分子）の構造'!J$53 &lt; 0, 0, '将来負担比率（分子）の構造'!J$53), NA())</f>
        <v>2410</v>
      </c>
      <c r="G67" s="175" t="e">
        <f>NA()</f>
        <v>#N/A</v>
      </c>
      <c r="H67" s="175" t="e">
        <f>NA()</f>
        <v>#N/A</v>
      </c>
      <c r="I67" s="175">
        <f>IF(ISNUMBER('将来負担比率（分子）の構造'!K$53), IF('将来負担比率（分子）の構造'!K$53 &lt; 0, 0, '将来負担比率（分子）の構造'!K$53), NA())</f>
        <v>62</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2315</v>
      </c>
      <c r="C72" s="179">
        <f>基金残高に係る経年分析!G55</f>
        <v>2598</v>
      </c>
      <c r="D72" s="179">
        <f>基金残高に係る経年分析!H55</f>
        <v>2860</v>
      </c>
    </row>
    <row r="73" spans="1:16" x14ac:dyDescent="0.15">
      <c r="A73" s="178" t="s">
        <v>74</v>
      </c>
      <c r="B73" s="179">
        <f>基金残高に係る経年分析!F56</f>
        <v>542</v>
      </c>
      <c r="C73" s="179">
        <f>基金残高に係る経年分析!G56</f>
        <v>173</v>
      </c>
      <c r="D73" s="179">
        <f>基金残高に係る経年分析!H56</f>
        <v>170</v>
      </c>
    </row>
    <row r="74" spans="1:16" x14ac:dyDescent="0.15">
      <c r="A74" s="178" t="s">
        <v>75</v>
      </c>
      <c r="B74" s="179">
        <f>基金残高に係る経年分析!F57</f>
        <v>4664</v>
      </c>
      <c r="C74" s="179">
        <f>基金残高に係る経年分析!G57</f>
        <v>4558</v>
      </c>
      <c r="D74" s="179">
        <f>基金残高に係る経年分析!H57</f>
        <v>4370</v>
      </c>
    </row>
  </sheetData>
  <sheetProtection algorithmName="SHA-512" hashValue="+NhUtoEKY7a2MTSoun8dEpt60NBsphACg9fTYdC01ZpBSFXtVtrMAECYHgrLelBj5EkC7duGOk43tc+OkzeQbQ==" saltValue="DgEqKmU9J+04saajgMzx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3076098</v>
      </c>
      <c r="S5" s="677"/>
      <c r="T5" s="677"/>
      <c r="U5" s="677"/>
      <c r="V5" s="677"/>
      <c r="W5" s="677"/>
      <c r="X5" s="677"/>
      <c r="Y5" s="702"/>
      <c r="Z5" s="715">
        <v>14.8</v>
      </c>
      <c r="AA5" s="715"/>
      <c r="AB5" s="715"/>
      <c r="AC5" s="715"/>
      <c r="AD5" s="716">
        <v>3076098</v>
      </c>
      <c r="AE5" s="716"/>
      <c r="AF5" s="716"/>
      <c r="AG5" s="716"/>
      <c r="AH5" s="716"/>
      <c r="AI5" s="716"/>
      <c r="AJ5" s="716"/>
      <c r="AK5" s="716"/>
      <c r="AL5" s="703">
        <v>29</v>
      </c>
      <c r="AM5" s="685"/>
      <c r="AN5" s="685"/>
      <c r="AO5" s="704"/>
      <c r="AP5" s="679" t="s">
        <v>216</v>
      </c>
      <c r="AQ5" s="680"/>
      <c r="AR5" s="680"/>
      <c r="AS5" s="680"/>
      <c r="AT5" s="680"/>
      <c r="AU5" s="680"/>
      <c r="AV5" s="680"/>
      <c r="AW5" s="680"/>
      <c r="AX5" s="680"/>
      <c r="AY5" s="680"/>
      <c r="AZ5" s="680"/>
      <c r="BA5" s="680"/>
      <c r="BB5" s="680"/>
      <c r="BC5" s="680"/>
      <c r="BD5" s="680"/>
      <c r="BE5" s="680"/>
      <c r="BF5" s="681"/>
      <c r="BG5" s="621">
        <v>3075619</v>
      </c>
      <c r="BH5" s="622"/>
      <c r="BI5" s="622"/>
      <c r="BJ5" s="622"/>
      <c r="BK5" s="622"/>
      <c r="BL5" s="622"/>
      <c r="BM5" s="622"/>
      <c r="BN5" s="623"/>
      <c r="BO5" s="659">
        <v>100</v>
      </c>
      <c r="BP5" s="659"/>
      <c r="BQ5" s="659"/>
      <c r="BR5" s="659"/>
      <c r="BS5" s="660">
        <v>24034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250321</v>
      </c>
      <c r="S6" s="622"/>
      <c r="T6" s="622"/>
      <c r="U6" s="622"/>
      <c r="V6" s="622"/>
      <c r="W6" s="622"/>
      <c r="X6" s="622"/>
      <c r="Y6" s="623"/>
      <c r="Z6" s="659">
        <v>1.2</v>
      </c>
      <c r="AA6" s="659"/>
      <c r="AB6" s="659"/>
      <c r="AC6" s="659"/>
      <c r="AD6" s="660">
        <v>250321</v>
      </c>
      <c r="AE6" s="660"/>
      <c r="AF6" s="660"/>
      <c r="AG6" s="660"/>
      <c r="AH6" s="660"/>
      <c r="AI6" s="660"/>
      <c r="AJ6" s="660"/>
      <c r="AK6" s="660"/>
      <c r="AL6" s="624">
        <v>2.4</v>
      </c>
      <c r="AM6" s="625"/>
      <c r="AN6" s="625"/>
      <c r="AO6" s="661"/>
      <c r="AP6" s="618" t="s">
        <v>221</v>
      </c>
      <c r="AQ6" s="619"/>
      <c r="AR6" s="619"/>
      <c r="AS6" s="619"/>
      <c r="AT6" s="619"/>
      <c r="AU6" s="619"/>
      <c r="AV6" s="619"/>
      <c r="AW6" s="619"/>
      <c r="AX6" s="619"/>
      <c r="AY6" s="619"/>
      <c r="AZ6" s="619"/>
      <c r="BA6" s="619"/>
      <c r="BB6" s="619"/>
      <c r="BC6" s="619"/>
      <c r="BD6" s="619"/>
      <c r="BE6" s="619"/>
      <c r="BF6" s="620"/>
      <c r="BG6" s="621">
        <v>3075619</v>
      </c>
      <c r="BH6" s="622"/>
      <c r="BI6" s="622"/>
      <c r="BJ6" s="622"/>
      <c r="BK6" s="622"/>
      <c r="BL6" s="622"/>
      <c r="BM6" s="622"/>
      <c r="BN6" s="623"/>
      <c r="BO6" s="659">
        <v>100</v>
      </c>
      <c r="BP6" s="659"/>
      <c r="BQ6" s="659"/>
      <c r="BR6" s="659"/>
      <c r="BS6" s="660">
        <v>24034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161205</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161205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795</v>
      </c>
      <c r="S7" s="622"/>
      <c r="T7" s="622"/>
      <c r="U7" s="622"/>
      <c r="V7" s="622"/>
      <c r="W7" s="622"/>
      <c r="X7" s="622"/>
      <c r="Y7" s="623"/>
      <c r="Z7" s="659">
        <v>0</v>
      </c>
      <c r="AA7" s="659"/>
      <c r="AB7" s="659"/>
      <c r="AC7" s="659"/>
      <c r="AD7" s="660">
        <v>795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1099815</v>
      </c>
      <c r="BH7" s="622"/>
      <c r="BI7" s="622"/>
      <c r="BJ7" s="622"/>
      <c r="BK7" s="622"/>
      <c r="BL7" s="622"/>
      <c r="BM7" s="622"/>
      <c r="BN7" s="623"/>
      <c r="BO7" s="659">
        <v>35.799999999999997</v>
      </c>
      <c r="BP7" s="659"/>
      <c r="BQ7" s="659"/>
      <c r="BR7" s="659"/>
      <c r="BS7" s="660">
        <v>24034</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3908915</v>
      </c>
      <c r="CS7" s="622"/>
      <c r="CT7" s="622"/>
      <c r="CU7" s="622"/>
      <c r="CV7" s="622"/>
      <c r="CW7" s="622"/>
      <c r="CX7" s="622"/>
      <c r="CY7" s="623"/>
      <c r="CZ7" s="659">
        <v>19.2</v>
      </c>
      <c r="DA7" s="659"/>
      <c r="DB7" s="659"/>
      <c r="DC7" s="659"/>
      <c r="DD7" s="627">
        <v>269561</v>
      </c>
      <c r="DE7" s="622"/>
      <c r="DF7" s="622"/>
      <c r="DG7" s="622"/>
      <c r="DH7" s="622"/>
      <c r="DI7" s="622"/>
      <c r="DJ7" s="622"/>
      <c r="DK7" s="622"/>
      <c r="DL7" s="622"/>
      <c r="DM7" s="622"/>
      <c r="DN7" s="622"/>
      <c r="DO7" s="622"/>
      <c r="DP7" s="623"/>
      <c r="DQ7" s="627">
        <v>2029564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10714</v>
      </c>
      <c r="S8" s="622"/>
      <c r="T8" s="622"/>
      <c r="U8" s="622"/>
      <c r="V8" s="622"/>
      <c r="W8" s="622"/>
      <c r="X8" s="622"/>
      <c r="Y8" s="623"/>
      <c r="Z8" s="659">
        <v>0.1</v>
      </c>
      <c r="AA8" s="659"/>
      <c r="AB8" s="659"/>
      <c r="AC8" s="659"/>
      <c r="AD8" s="660">
        <v>10714</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44802</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6366595</v>
      </c>
      <c r="CS8" s="622"/>
      <c r="CT8" s="622"/>
      <c r="CU8" s="622"/>
      <c r="CV8" s="622"/>
      <c r="CW8" s="622"/>
      <c r="CX8" s="622"/>
      <c r="CY8" s="623"/>
      <c r="CZ8" s="659">
        <v>31.3</v>
      </c>
      <c r="DA8" s="659"/>
      <c r="DB8" s="659"/>
      <c r="DC8" s="659"/>
      <c r="DD8" s="627">
        <v>1993</v>
      </c>
      <c r="DE8" s="622"/>
      <c r="DF8" s="622"/>
      <c r="DG8" s="622"/>
      <c r="DH8" s="622"/>
      <c r="DI8" s="622"/>
      <c r="DJ8" s="622"/>
      <c r="DK8" s="622"/>
      <c r="DL8" s="622"/>
      <c r="DM8" s="622"/>
      <c r="DN8" s="622"/>
      <c r="DO8" s="622"/>
      <c r="DP8" s="623"/>
      <c r="DQ8" s="627">
        <v>3330948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11526</v>
      </c>
      <c r="S9" s="622"/>
      <c r="T9" s="622"/>
      <c r="U9" s="622"/>
      <c r="V9" s="622"/>
      <c r="W9" s="622"/>
      <c r="X9" s="622"/>
      <c r="Y9" s="623"/>
      <c r="Z9" s="659">
        <v>0.1</v>
      </c>
      <c r="AA9" s="659"/>
      <c r="AB9" s="659"/>
      <c r="AC9" s="659"/>
      <c r="AD9" s="660">
        <v>11526</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903918</v>
      </c>
      <c r="BH9" s="622"/>
      <c r="BI9" s="622"/>
      <c r="BJ9" s="622"/>
      <c r="BK9" s="622"/>
      <c r="BL9" s="622"/>
      <c r="BM9" s="622"/>
      <c r="BN9" s="623"/>
      <c r="BO9" s="659">
        <v>29.4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1643329</v>
      </c>
      <c r="CS9" s="622"/>
      <c r="CT9" s="622"/>
      <c r="CU9" s="622"/>
      <c r="CV9" s="622"/>
      <c r="CW9" s="622"/>
      <c r="CX9" s="622"/>
      <c r="CY9" s="623"/>
      <c r="CZ9" s="659">
        <v>8.1</v>
      </c>
      <c r="DA9" s="659"/>
      <c r="DB9" s="659"/>
      <c r="DC9" s="659"/>
      <c r="DD9" s="627">
        <v>24914</v>
      </c>
      <c r="DE9" s="622"/>
      <c r="DF9" s="622"/>
      <c r="DG9" s="622"/>
      <c r="DH9" s="622"/>
      <c r="DI9" s="622"/>
      <c r="DJ9" s="622"/>
      <c r="DK9" s="622"/>
      <c r="DL9" s="622"/>
      <c r="DM9" s="622"/>
      <c r="DN9" s="622"/>
      <c r="DO9" s="622"/>
      <c r="DP9" s="623"/>
      <c r="DQ9" s="627">
        <v>1322772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66840</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61689</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1389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669460</v>
      </c>
      <c r="S11" s="622"/>
      <c r="T11" s="622"/>
      <c r="U11" s="622"/>
      <c r="V11" s="622"/>
      <c r="W11" s="622"/>
      <c r="X11" s="622"/>
      <c r="Y11" s="623"/>
      <c r="Z11" s="624">
        <v>3.2</v>
      </c>
      <c r="AA11" s="625"/>
      <c r="AB11" s="625"/>
      <c r="AC11" s="626"/>
      <c r="AD11" s="627">
        <v>669460</v>
      </c>
      <c r="AE11" s="622"/>
      <c r="AF11" s="622"/>
      <c r="AG11" s="622"/>
      <c r="AH11" s="622"/>
      <c r="AI11" s="622"/>
      <c r="AJ11" s="622"/>
      <c r="AK11" s="623"/>
      <c r="AL11" s="624">
        <v>6.3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84255</v>
      </c>
      <c r="BH11" s="622"/>
      <c r="BI11" s="622"/>
      <c r="BJ11" s="622"/>
      <c r="BK11" s="622"/>
      <c r="BL11" s="622"/>
      <c r="BM11" s="622"/>
      <c r="BN11" s="623"/>
      <c r="BO11" s="659">
        <v>2.7</v>
      </c>
      <c r="BP11" s="659"/>
      <c r="BQ11" s="659"/>
      <c r="BR11" s="659"/>
      <c r="BS11" s="660">
        <v>24034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1364850</v>
      </c>
      <c r="CS11" s="622"/>
      <c r="CT11" s="622"/>
      <c r="CU11" s="622"/>
      <c r="CV11" s="622"/>
      <c r="CW11" s="622"/>
      <c r="CX11" s="622"/>
      <c r="CY11" s="623"/>
      <c r="CZ11" s="659">
        <v>6.7</v>
      </c>
      <c r="DA11" s="659"/>
      <c r="DB11" s="659"/>
      <c r="DC11" s="659"/>
      <c r="DD11" s="627">
        <v>465155</v>
      </c>
      <c r="DE11" s="622"/>
      <c r="DF11" s="622"/>
      <c r="DG11" s="622"/>
      <c r="DH11" s="622"/>
      <c r="DI11" s="622"/>
      <c r="DJ11" s="622"/>
      <c r="DK11" s="622"/>
      <c r="DL11" s="622"/>
      <c r="DM11" s="622"/>
      <c r="DN11" s="622"/>
      <c r="DO11" s="622"/>
      <c r="DP11" s="623"/>
      <c r="DQ11" s="627">
        <v>603402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21549</v>
      </c>
      <c r="S12" s="622"/>
      <c r="T12" s="622"/>
      <c r="U12" s="622"/>
      <c r="V12" s="622"/>
      <c r="W12" s="622"/>
      <c r="X12" s="622"/>
      <c r="Y12" s="623"/>
      <c r="Z12" s="659">
        <v>0.1</v>
      </c>
      <c r="AA12" s="659"/>
      <c r="AB12" s="659"/>
      <c r="AC12" s="659"/>
      <c r="AD12" s="660">
        <v>21549</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1659244</v>
      </c>
      <c r="BH12" s="622"/>
      <c r="BI12" s="622"/>
      <c r="BJ12" s="622"/>
      <c r="BK12" s="622"/>
      <c r="BL12" s="622"/>
      <c r="BM12" s="622"/>
      <c r="BN12" s="623"/>
      <c r="BO12" s="659">
        <v>53.9</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734818</v>
      </c>
      <c r="CS12" s="622"/>
      <c r="CT12" s="622"/>
      <c r="CU12" s="622"/>
      <c r="CV12" s="622"/>
      <c r="CW12" s="622"/>
      <c r="CX12" s="622"/>
      <c r="CY12" s="623"/>
      <c r="CZ12" s="659">
        <v>3.6</v>
      </c>
      <c r="DA12" s="659"/>
      <c r="DB12" s="659"/>
      <c r="DC12" s="659"/>
      <c r="DD12" s="627">
        <v>308242</v>
      </c>
      <c r="DE12" s="622"/>
      <c r="DF12" s="622"/>
      <c r="DG12" s="622"/>
      <c r="DH12" s="622"/>
      <c r="DI12" s="622"/>
      <c r="DJ12" s="622"/>
      <c r="DK12" s="622"/>
      <c r="DL12" s="622"/>
      <c r="DM12" s="622"/>
      <c r="DN12" s="622"/>
      <c r="DO12" s="622"/>
      <c r="DP12" s="623"/>
      <c r="DQ12" s="627">
        <v>224463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1658034</v>
      </c>
      <c r="BH13" s="622"/>
      <c r="BI13" s="622"/>
      <c r="BJ13" s="622"/>
      <c r="BK13" s="622"/>
      <c r="BL13" s="622"/>
      <c r="BM13" s="622"/>
      <c r="BN13" s="623"/>
      <c r="BO13" s="659">
        <v>53.9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1171099</v>
      </c>
      <c r="CS13" s="622"/>
      <c r="CT13" s="622"/>
      <c r="CU13" s="622"/>
      <c r="CV13" s="622"/>
      <c r="CW13" s="622"/>
      <c r="CX13" s="622"/>
      <c r="CY13" s="623"/>
      <c r="CZ13" s="659">
        <v>5.8</v>
      </c>
      <c r="DA13" s="659"/>
      <c r="DB13" s="659"/>
      <c r="DC13" s="659"/>
      <c r="DD13" s="627">
        <v>392170</v>
      </c>
      <c r="DE13" s="622"/>
      <c r="DF13" s="622"/>
      <c r="DG13" s="622"/>
      <c r="DH13" s="622"/>
      <c r="DI13" s="622"/>
      <c r="DJ13" s="622"/>
      <c r="DK13" s="622"/>
      <c r="DL13" s="622"/>
      <c r="DM13" s="622"/>
      <c r="DN13" s="622"/>
      <c r="DO13" s="622"/>
      <c r="DP13" s="623"/>
      <c r="DQ13" s="627">
        <v>665107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1147</v>
      </c>
      <c r="S14" s="622"/>
      <c r="T14" s="622"/>
      <c r="U14" s="622"/>
      <c r="V14" s="622"/>
      <c r="W14" s="622"/>
      <c r="X14" s="622"/>
      <c r="Y14" s="623"/>
      <c r="Z14" s="659">
        <v>0</v>
      </c>
      <c r="AA14" s="659"/>
      <c r="AB14" s="659"/>
      <c r="AC14" s="659"/>
      <c r="AD14" s="660">
        <v>1147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126784</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779765</v>
      </c>
      <c r="CS14" s="622"/>
      <c r="CT14" s="622"/>
      <c r="CU14" s="622"/>
      <c r="CV14" s="622"/>
      <c r="CW14" s="622"/>
      <c r="CX14" s="622"/>
      <c r="CY14" s="623"/>
      <c r="CZ14" s="659">
        <v>3.8</v>
      </c>
      <c r="DA14" s="659"/>
      <c r="DB14" s="659"/>
      <c r="DC14" s="659"/>
      <c r="DD14" s="627">
        <v>17175</v>
      </c>
      <c r="DE14" s="622"/>
      <c r="DF14" s="622"/>
      <c r="DG14" s="622"/>
      <c r="DH14" s="622"/>
      <c r="DI14" s="622"/>
      <c r="DJ14" s="622"/>
      <c r="DK14" s="622"/>
      <c r="DL14" s="622"/>
      <c r="DM14" s="622"/>
      <c r="DN14" s="622"/>
      <c r="DO14" s="622"/>
      <c r="DP14" s="623"/>
      <c r="DQ14" s="627">
        <v>660008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189776</v>
      </c>
      <c r="BH15" s="622"/>
      <c r="BI15" s="622"/>
      <c r="BJ15" s="622"/>
      <c r="BK15" s="622"/>
      <c r="BL15" s="622"/>
      <c r="BM15" s="622"/>
      <c r="BN15" s="623"/>
      <c r="BO15" s="659">
        <v>6.2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1454790</v>
      </c>
      <c r="CS15" s="622"/>
      <c r="CT15" s="622"/>
      <c r="CU15" s="622"/>
      <c r="CV15" s="622"/>
      <c r="CW15" s="622"/>
      <c r="CX15" s="622"/>
      <c r="CY15" s="623"/>
      <c r="CZ15" s="659">
        <v>7.1</v>
      </c>
      <c r="DA15" s="659"/>
      <c r="DB15" s="659"/>
      <c r="DC15" s="659"/>
      <c r="DD15" s="627">
        <v>13749</v>
      </c>
      <c r="DE15" s="622"/>
      <c r="DF15" s="622"/>
      <c r="DG15" s="622"/>
      <c r="DH15" s="622"/>
      <c r="DI15" s="622"/>
      <c r="DJ15" s="622"/>
      <c r="DK15" s="622"/>
      <c r="DL15" s="622"/>
      <c r="DM15" s="622"/>
      <c r="DN15" s="622"/>
      <c r="DO15" s="622"/>
      <c r="DP15" s="623"/>
      <c r="DQ15" s="627">
        <v>1105491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23253</v>
      </c>
      <c r="S16" s="622"/>
      <c r="T16" s="622"/>
      <c r="U16" s="622"/>
      <c r="V16" s="622"/>
      <c r="W16" s="622"/>
      <c r="X16" s="622"/>
      <c r="Y16" s="623"/>
      <c r="Z16" s="659">
        <v>0.1</v>
      </c>
      <c r="AA16" s="659"/>
      <c r="AB16" s="659"/>
      <c r="AC16" s="659"/>
      <c r="AD16" s="660">
        <v>23253</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321832</v>
      </c>
      <c r="CS16" s="622"/>
      <c r="CT16" s="622"/>
      <c r="CU16" s="622"/>
      <c r="CV16" s="622"/>
      <c r="CW16" s="622"/>
      <c r="CX16" s="622"/>
      <c r="CY16" s="623"/>
      <c r="CZ16" s="659">
        <v>1.6</v>
      </c>
      <c r="DA16" s="659"/>
      <c r="DB16" s="659"/>
      <c r="DC16" s="659"/>
      <c r="DD16" s="627" t="s">
        <v>122</v>
      </c>
      <c r="DE16" s="622"/>
      <c r="DF16" s="622"/>
      <c r="DG16" s="622"/>
      <c r="DH16" s="622"/>
      <c r="DI16" s="622"/>
      <c r="DJ16" s="622"/>
      <c r="DK16" s="622"/>
      <c r="DL16" s="622"/>
      <c r="DM16" s="622"/>
      <c r="DN16" s="622"/>
      <c r="DO16" s="622"/>
      <c r="DP16" s="623"/>
      <c r="DQ16" s="627">
        <v>44740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45053</v>
      </c>
      <c r="S17" s="622"/>
      <c r="T17" s="622"/>
      <c r="U17" s="622"/>
      <c r="V17" s="622"/>
      <c r="W17" s="622"/>
      <c r="X17" s="622"/>
      <c r="Y17" s="623"/>
      <c r="Z17" s="659">
        <v>0.2</v>
      </c>
      <c r="AA17" s="659"/>
      <c r="AB17" s="659"/>
      <c r="AC17" s="659"/>
      <c r="AD17" s="660">
        <v>45053</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2379846</v>
      </c>
      <c r="CS17" s="622"/>
      <c r="CT17" s="622"/>
      <c r="CU17" s="622"/>
      <c r="CV17" s="622"/>
      <c r="CW17" s="622"/>
      <c r="CX17" s="622"/>
      <c r="CY17" s="623"/>
      <c r="CZ17" s="659">
        <v>11.7</v>
      </c>
      <c r="DA17" s="659"/>
      <c r="DB17" s="659"/>
      <c r="DC17" s="659"/>
      <c r="DD17" s="627" t="s">
        <v>122</v>
      </c>
      <c r="DE17" s="622"/>
      <c r="DF17" s="622"/>
      <c r="DG17" s="622"/>
      <c r="DH17" s="622"/>
      <c r="DI17" s="622"/>
      <c r="DJ17" s="622"/>
      <c r="DK17" s="622"/>
      <c r="DL17" s="622"/>
      <c r="DM17" s="622"/>
      <c r="DN17" s="622"/>
      <c r="DO17" s="622"/>
      <c r="DP17" s="623"/>
      <c r="DQ17" s="627">
        <v>2378686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17374</v>
      </c>
      <c r="S18" s="622"/>
      <c r="T18" s="622"/>
      <c r="U18" s="622"/>
      <c r="V18" s="622"/>
      <c r="W18" s="622"/>
      <c r="X18" s="622"/>
      <c r="Y18" s="623"/>
      <c r="Z18" s="659">
        <v>0.1</v>
      </c>
      <c r="AA18" s="659"/>
      <c r="AB18" s="659"/>
      <c r="AC18" s="659"/>
      <c r="AD18" s="660">
        <v>17374</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16945</v>
      </c>
      <c r="S19" s="622"/>
      <c r="T19" s="622"/>
      <c r="U19" s="622"/>
      <c r="V19" s="622"/>
      <c r="W19" s="622"/>
      <c r="X19" s="622"/>
      <c r="Y19" s="623"/>
      <c r="Z19" s="659">
        <v>0.1</v>
      </c>
      <c r="AA19" s="659"/>
      <c r="AB19" s="659"/>
      <c r="AC19" s="659"/>
      <c r="AD19" s="660">
        <v>16945</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479</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429</v>
      </c>
      <c r="S20" s="622"/>
      <c r="T20" s="622"/>
      <c r="U20" s="622"/>
      <c r="V20" s="622"/>
      <c r="W20" s="622"/>
      <c r="X20" s="622"/>
      <c r="Y20" s="623"/>
      <c r="Z20" s="659">
        <v>0</v>
      </c>
      <c r="AA20" s="659"/>
      <c r="AB20" s="659"/>
      <c r="AC20" s="659"/>
      <c r="AD20" s="660">
        <v>429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479</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20348733</v>
      </c>
      <c r="CS20" s="622"/>
      <c r="CT20" s="622"/>
      <c r="CU20" s="622"/>
      <c r="CV20" s="622"/>
      <c r="CW20" s="622"/>
      <c r="CX20" s="622"/>
      <c r="CY20" s="623"/>
      <c r="CZ20" s="659">
        <v>100</v>
      </c>
      <c r="DA20" s="659"/>
      <c r="DB20" s="659"/>
      <c r="DC20" s="659"/>
      <c r="DD20" s="627">
        <v>1492959</v>
      </c>
      <c r="DE20" s="622"/>
      <c r="DF20" s="622"/>
      <c r="DG20" s="622"/>
      <c r="DH20" s="622"/>
      <c r="DI20" s="622"/>
      <c r="DJ20" s="622"/>
      <c r="DK20" s="622"/>
      <c r="DL20" s="622"/>
      <c r="DM20" s="622"/>
      <c r="DN20" s="622"/>
      <c r="DO20" s="622"/>
      <c r="DP20" s="623"/>
      <c r="DQ20" s="627">
        <v>12527775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7199419</v>
      </c>
      <c r="S21" s="622"/>
      <c r="T21" s="622"/>
      <c r="U21" s="622"/>
      <c r="V21" s="622"/>
      <c r="W21" s="622"/>
      <c r="X21" s="622"/>
      <c r="Y21" s="623"/>
      <c r="Z21" s="659">
        <v>34.5</v>
      </c>
      <c r="AA21" s="659"/>
      <c r="AB21" s="659"/>
      <c r="AC21" s="659"/>
      <c r="AD21" s="660">
        <v>6465029</v>
      </c>
      <c r="AE21" s="660"/>
      <c r="AF21" s="660"/>
      <c r="AG21" s="660"/>
      <c r="AH21" s="660"/>
      <c r="AI21" s="660"/>
      <c r="AJ21" s="660"/>
      <c r="AK21" s="660"/>
      <c r="AL21" s="624">
        <v>61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479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6465029</v>
      </c>
      <c r="S22" s="622"/>
      <c r="T22" s="622"/>
      <c r="U22" s="622"/>
      <c r="V22" s="622"/>
      <c r="W22" s="622"/>
      <c r="X22" s="622"/>
      <c r="Y22" s="623"/>
      <c r="Z22" s="659">
        <v>31</v>
      </c>
      <c r="AA22" s="659"/>
      <c r="AB22" s="659"/>
      <c r="AC22" s="659"/>
      <c r="AD22" s="660">
        <v>6465029</v>
      </c>
      <c r="AE22" s="660"/>
      <c r="AF22" s="660"/>
      <c r="AG22" s="660"/>
      <c r="AH22" s="660"/>
      <c r="AI22" s="660"/>
      <c r="AJ22" s="660"/>
      <c r="AK22" s="660"/>
      <c r="AL22" s="624">
        <v>61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734390</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9487801</v>
      </c>
      <c r="CS24" s="677"/>
      <c r="CT24" s="677"/>
      <c r="CU24" s="677"/>
      <c r="CV24" s="677"/>
      <c r="CW24" s="677"/>
      <c r="CX24" s="677"/>
      <c r="CY24" s="702"/>
      <c r="CZ24" s="703">
        <v>46.6</v>
      </c>
      <c r="DA24" s="685"/>
      <c r="DB24" s="685"/>
      <c r="DC24" s="705"/>
      <c r="DD24" s="701">
        <v>6538123</v>
      </c>
      <c r="DE24" s="677"/>
      <c r="DF24" s="677"/>
      <c r="DG24" s="677"/>
      <c r="DH24" s="677"/>
      <c r="DI24" s="677"/>
      <c r="DJ24" s="677"/>
      <c r="DK24" s="702"/>
      <c r="DL24" s="701">
        <v>5201936</v>
      </c>
      <c r="DM24" s="677"/>
      <c r="DN24" s="677"/>
      <c r="DO24" s="677"/>
      <c r="DP24" s="677"/>
      <c r="DQ24" s="677"/>
      <c r="DR24" s="677"/>
      <c r="DS24" s="677"/>
      <c r="DT24" s="677"/>
      <c r="DU24" s="677"/>
      <c r="DV24" s="702"/>
      <c r="DW24" s="703">
        <v>48.8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11326709</v>
      </c>
      <c r="S25" s="622"/>
      <c r="T25" s="622"/>
      <c r="U25" s="622"/>
      <c r="V25" s="622"/>
      <c r="W25" s="622"/>
      <c r="X25" s="622"/>
      <c r="Y25" s="623"/>
      <c r="Z25" s="659">
        <v>54.3</v>
      </c>
      <c r="AA25" s="659"/>
      <c r="AB25" s="659"/>
      <c r="AC25" s="659"/>
      <c r="AD25" s="660">
        <v>10592319</v>
      </c>
      <c r="AE25" s="660"/>
      <c r="AF25" s="660"/>
      <c r="AG25" s="660"/>
      <c r="AH25" s="660"/>
      <c r="AI25" s="660"/>
      <c r="AJ25" s="660"/>
      <c r="AK25" s="660"/>
      <c r="AL25" s="624">
        <v>99.9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2907555</v>
      </c>
      <c r="CS25" s="634"/>
      <c r="CT25" s="634"/>
      <c r="CU25" s="634"/>
      <c r="CV25" s="634"/>
      <c r="CW25" s="634"/>
      <c r="CX25" s="634"/>
      <c r="CY25" s="635"/>
      <c r="CZ25" s="624">
        <v>14.3</v>
      </c>
      <c r="DA25" s="636"/>
      <c r="DB25" s="636"/>
      <c r="DC25" s="637"/>
      <c r="DD25" s="627">
        <v>2634157</v>
      </c>
      <c r="DE25" s="634"/>
      <c r="DF25" s="634"/>
      <c r="DG25" s="634"/>
      <c r="DH25" s="634"/>
      <c r="DI25" s="634"/>
      <c r="DJ25" s="634"/>
      <c r="DK25" s="635"/>
      <c r="DL25" s="627">
        <v>2468059</v>
      </c>
      <c r="DM25" s="634"/>
      <c r="DN25" s="634"/>
      <c r="DO25" s="634"/>
      <c r="DP25" s="634"/>
      <c r="DQ25" s="634"/>
      <c r="DR25" s="634"/>
      <c r="DS25" s="634"/>
      <c r="DT25" s="634"/>
      <c r="DU25" s="634"/>
      <c r="DV25" s="635"/>
      <c r="DW25" s="624">
        <v>23.2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2313</v>
      </c>
      <c r="S26" s="622"/>
      <c r="T26" s="622"/>
      <c r="U26" s="622"/>
      <c r="V26" s="622"/>
      <c r="W26" s="622"/>
      <c r="X26" s="622"/>
      <c r="Y26" s="623"/>
      <c r="Z26" s="659">
        <v>0</v>
      </c>
      <c r="AA26" s="659"/>
      <c r="AB26" s="659"/>
      <c r="AC26" s="659"/>
      <c r="AD26" s="660">
        <v>2313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1742878</v>
      </c>
      <c r="CS26" s="622"/>
      <c r="CT26" s="622"/>
      <c r="CU26" s="622"/>
      <c r="CV26" s="622"/>
      <c r="CW26" s="622"/>
      <c r="CX26" s="622"/>
      <c r="CY26" s="623"/>
      <c r="CZ26" s="624">
        <v>8.6</v>
      </c>
      <c r="DA26" s="636"/>
      <c r="DB26" s="636"/>
      <c r="DC26" s="637"/>
      <c r="DD26" s="627">
        <v>1623918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61564</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3076098</v>
      </c>
      <c r="BH27" s="622"/>
      <c r="BI27" s="622"/>
      <c r="BJ27" s="622"/>
      <c r="BK27" s="622"/>
      <c r="BL27" s="622"/>
      <c r="BM27" s="622"/>
      <c r="BN27" s="623"/>
      <c r="BO27" s="659">
        <v>100</v>
      </c>
      <c r="BP27" s="659"/>
      <c r="BQ27" s="659"/>
      <c r="BR27" s="659"/>
      <c r="BS27" s="660">
        <v>24034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4200400</v>
      </c>
      <c r="CS27" s="634"/>
      <c r="CT27" s="634"/>
      <c r="CU27" s="634"/>
      <c r="CV27" s="634"/>
      <c r="CW27" s="634"/>
      <c r="CX27" s="634"/>
      <c r="CY27" s="635"/>
      <c r="CZ27" s="624">
        <v>20.6</v>
      </c>
      <c r="DA27" s="636"/>
      <c r="DB27" s="636"/>
      <c r="DC27" s="637"/>
      <c r="DD27" s="627">
        <v>1525280</v>
      </c>
      <c r="DE27" s="634"/>
      <c r="DF27" s="634"/>
      <c r="DG27" s="634"/>
      <c r="DH27" s="634"/>
      <c r="DI27" s="634"/>
      <c r="DJ27" s="634"/>
      <c r="DK27" s="635"/>
      <c r="DL27" s="627">
        <v>934307</v>
      </c>
      <c r="DM27" s="634"/>
      <c r="DN27" s="634"/>
      <c r="DO27" s="634"/>
      <c r="DP27" s="634"/>
      <c r="DQ27" s="634"/>
      <c r="DR27" s="634"/>
      <c r="DS27" s="634"/>
      <c r="DT27" s="634"/>
      <c r="DU27" s="634"/>
      <c r="DV27" s="635"/>
      <c r="DW27" s="624">
        <v>8.8000000000000007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423896</v>
      </c>
      <c r="S28" s="622"/>
      <c r="T28" s="622"/>
      <c r="U28" s="622"/>
      <c r="V28" s="622"/>
      <c r="W28" s="622"/>
      <c r="X28" s="622"/>
      <c r="Y28" s="623"/>
      <c r="Z28" s="659">
        <v>2</v>
      </c>
      <c r="AA28" s="659"/>
      <c r="AB28" s="659"/>
      <c r="AC28" s="659"/>
      <c r="AD28" s="660">
        <v>10801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2379846</v>
      </c>
      <c r="CS28" s="622"/>
      <c r="CT28" s="622"/>
      <c r="CU28" s="622"/>
      <c r="CV28" s="622"/>
      <c r="CW28" s="622"/>
      <c r="CX28" s="622"/>
      <c r="CY28" s="623"/>
      <c r="CZ28" s="624">
        <v>11.7</v>
      </c>
      <c r="DA28" s="636"/>
      <c r="DB28" s="636"/>
      <c r="DC28" s="637"/>
      <c r="DD28" s="627">
        <v>2378686</v>
      </c>
      <c r="DE28" s="622"/>
      <c r="DF28" s="622"/>
      <c r="DG28" s="622"/>
      <c r="DH28" s="622"/>
      <c r="DI28" s="622"/>
      <c r="DJ28" s="622"/>
      <c r="DK28" s="623"/>
      <c r="DL28" s="627">
        <v>1799570</v>
      </c>
      <c r="DM28" s="622"/>
      <c r="DN28" s="622"/>
      <c r="DO28" s="622"/>
      <c r="DP28" s="622"/>
      <c r="DQ28" s="622"/>
      <c r="DR28" s="622"/>
      <c r="DS28" s="622"/>
      <c r="DT28" s="622"/>
      <c r="DU28" s="622"/>
      <c r="DV28" s="623"/>
      <c r="DW28" s="624">
        <v>16.899999999999999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42040</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2379846</v>
      </c>
      <c r="CS29" s="634"/>
      <c r="CT29" s="634"/>
      <c r="CU29" s="634"/>
      <c r="CV29" s="634"/>
      <c r="CW29" s="634"/>
      <c r="CX29" s="634"/>
      <c r="CY29" s="635"/>
      <c r="CZ29" s="624">
        <v>11.7</v>
      </c>
      <c r="DA29" s="636"/>
      <c r="DB29" s="636"/>
      <c r="DC29" s="637"/>
      <c r="DD29" s="627">
        <v>2378686</v>
      </c>
      <c r="DE29" s="634"/>
      <c r="DF29" s="634"/>
      <c r="DG29" s="634"/>
      <c r="DH29" s="634"/>
      <c r="DI29" s="634"/>
      <c r="DJ29" s="634"/>
      <c r="DK29" s="635"/>
      <c r="DL29" s="627">
        <v>1799570</v>
      </c>
      <c r="DM29" s="634"/>
      <c r="DN29" s="634"/>
      <c r="DO29" s="634"/>
      <c r="DP29" s="634"/>
      <c r="DQ29" s="634"/>
      <c r="DR29" s="634"/>
      <c r="DS29" s="634"/>
      <c r="DT29" s="634"/>
      <c r="DU29" s="634"/>
      <c r="DV29" s="635"/>
      <c r="DW29" s="624">
        <v>16.899999999999999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3206268</v>
      </c>
      <c r="S30" s="622"/>
      <c r="T30" s="622"/>
      <c r="U30" s="622"/>
      <c r="V30" s="622"/>
      <c r="W30" s="622"/>
      <c r="X30" s="622"/>
      <c r="Y30" s="623"/>
      <c r="Z30" s="659">
        <v>15.4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2326238</v>
      </c>
      <c r="CS30" s="622"/>
      <c r="CT30" s="622"/>
      <c r="CU30" s="622"/>
      <c r="CV30" s="622"/>
      <c r="CW30" s="622"/>
      <c r="CX30" s="622"/>
      <c r="CY30" s="623"/>
      <c r="CZ30" s="624">
        <v>11.4</v>
      </c>
      <c r="DA30" s="636"/>
      <c r="DB30" s="636"/>
      <c r="DC30" s="637"/>
      <c r="DD30" s="627">
        <v>2325082</v>
      </c>
      <c r="DE30" s="622"/>
      <c r="DF30" s="622"/>
      <c r="DG30" s="622"/>
      <c r="DH30" s="622"/>
      <c r="DI30" s="622"/>
      <c r="DJ30" s="622"/>
      <c r="DK30" s="623"/>
      <c r="DL30" s="627">
        <v>1745966</v>
      </c>
      <c r="DM30" s="622"/>
      <c r="DN30" s="622"/>
      <c r="DO30" s="622"/>
      <c r="DP30" s="622"/>
      <c r="DQ30" s="622"/>
      <c r="DR30" s="622"/>
      <c r="DS30" s="622"/>
      <c r="DT30" s="622"/>
      <c r="DU30" s="622"/>
      <c r="DV30" s="623"/>
      <c r="DW30" s="624">
        <v>16.399999999999999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568</v>
      </c>
      <c r="S31" s="622"/>
      <c r="T31" s="622"/>
      <c r="U31" s="622"/>
      <c r="V31" s="622"/>
      <c r="W31" s="622"/>
      <c r="X31" s="622"/>
      <c r="Y31" s="623"/>
      <c r="Z31" s="659">
        <v>0</v>
      </c>
      <c r="AA31" s="659"/>
      <c r="AB31" s="659"/>
      <c r="AC31" s="659"/>
      <c r="AD31" s="660">
        <v>568</v>
      </c>
      <c r="AE31" s="660"/>
      <c r="AF31" s="660"/>
      <c r="AG31" s="660"/>
      <c r="AH31" s="660"/>
      <c r="AI31" s="660"/>
      <c r="AJ31" s="660"/>
      <c r="AK31" s="660"/>
      <c r="AL31" s="624">
        <v>0</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98.3</v>
      </c>
      <c r="BN31" s="684"/>
      <c r="BO31" s="684"/>
      <c r="BP31" s="684"/>
      <c r="BQ31" s="686"/>
      <c r="BR31" s="683">
        <v>99.4</v>
      </c>
      <c r="BS31" s="684"/>
      <c r="BT31" s="684"/>
      <c r="BU31" s="684"/>
      <c r="BV31" s="684"/>
      <c r="BW31" s="684"/>
      <c r="BX31" s="685">
        <v>97.2</v>
      </c>
      <c r="BY31" s="684"/>
      <c r="BZ31" s="684"/>
      <c r="CA31" s="684"/>
      <c r="CB31" s="686"/>
      <c r="CD31" s="642"/>
      <c r="CE31" s="643"/>
      <c r="CF31" s="618" t="s">
        <v>300</v>
      </c>
      <c r="CG31" s="619"/>
      <c r="CH31" s="619"/>
      <c r="CI31" s="619"/>
      <c r="CJ31" s="619"/>
      <c r="CK31" s="619"/>
      <c r="CL31" s="619"/>
      <c r="CM31" s="619"/>
      <c r="CN31" s="619"/>
      <c r="CO31" s="619"/>
      <c r="CP31" s="619"/>
      <c r="CQ31" s="620"/>
      <c r="CR31" s="621">
        <v>53608</v>
      </c>
      <c r="CS31" s="634"/>
      <c r="CT31" s="634"/>
      <c r="CU31" s="634"/>
      <c r="CV31" s="634"/>
      <c r="CW31" s="634"/>
      <c r="CX31" s="634"/>
      <c r="CY31" s="635"/>
      <c r="CZ31" s="624">
        <v>0.3</v>
      </c>
      <c r="DA31" s="636"/>
      <c r="DB31" s="636"/>
      <c r="DC31" s="637"/>
      <c r="DD31" s="627">
        <v>53604</v>
      </c>
      <c r="DE31" s="634"/>
      <c r="DF31" s="634"/>
      <c r="DG31" s="634"/>
      <c r="DH31" s="634"/>
      <c r="DI31" s="634"/>
      <c r="DJ31" s="634"/>
      <c r="DK31" s="635"/>
      <c r="DL31" s="627">
        <v>53604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1922698</v>
      </c>
      <c r="S32" s="622"/>
      <c r="T32" s="622"/>
      <c r="U32" s="622"/>
      <c r="V32" s="622"/>
      <c r="W32" s="622"/>
      <c r="X32" s="622"/>
      <c r="Y32" s="623"/>
      <c r="Z32" s="659">
        <v>9.1999999999999993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99.6</v>
      </c>
      <c r="BH32" s="634"/>
      <c r="BI32" s="634"/>
      <c r="BJ32" s="634"/>
      <c r="BK32" s="634"/>
      <c r="BL32" s="634"/>
      <c r="BM32" s="625">
        <v>98.7</v>
      </c>
      <c r="BN32" s="634"/>
      <c r="BO32" s="634"/>
      <c r="BP32" s="634"/>
      <c r="BQ32" s="657"/>
      <c r="BR32" s="687">
        <v>99.5</v>
      </c>
      <c r="BS32" s="634"/>
      <c r="BT32" s="634"/>
      <c r="BU32" s="634"/>
      <c r="BV32" s="634"/>
      <c r="BW32" s="634"/>
      <c r="BX32" s="625">
        <v>97.5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64781</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99.3</v>
      </c>
      <c r="BH33" s="606"/>
      <c r="BI33" s="606"/>
      <c r="BJ33" s="606"/>
      <c r="BK33" s="606"/>
      <c r="BL33" s="606"/>
      <c r="BM33" s="652">
        <v>97.8</v>
      </c>
      <c r="BN33" s="606"/>
      <c r="BO33" s="606"/>
      <c r="BP33" s="606"/>
      <c r="BQ33" s="669"/>
      <c r="BR33" s="682">
        <v>99.4</v>
      </c>
      <c r="BS33" s="606"/>
      <c r="BT33" s="606"/>
      <c r="BU33" s="606"/>
      <c r="BV33" s="606"/>
      <c r="BW33" s="606"/>
      <c r="BX33" s="652">
        <v>96.8</v>
      </c>
      <c r="BY33" s="606"/>
      <c r="BZ33" s="606"/>
      <c r="CA33" s="606"/>
      <c r="CB33" s="669"/>
      <c r="CD33" s="618" t="s">
        <v>307</v>
      </c>
      <c r="CE33" s="619"/>
      <c r="CF33" s="619"/>
      <c r="CG33" s="619"/>
      <c r="CH33" s="619"/>
      <c r="CI33" s="619"/>
      <c r="CJ33" s="619"/>
      <c r="CK33" s="619"/>
      <c r="CL33" s="619"/>
      <c r="CM33" s="619"/>
      <c r="CN33" s="619"/>
      <c r="CO33" s="619"/>
      <c r="CP33" s="619"/>
      <c r="CQ33" s="620"/>
      <c r="CR33" s="621">
        <v>9046141</v>
      </c>
      <c r="CS33" s="634"/>
      <c r="CT33" s="634"/>
      <c r="CU33" s="634"/>
      <c r="CV33" s="634"/>
      <c r="CW33" s="634"/>
      <c r="CX33" s="634"/>
      <c r="CY33" s="635"/>
      <c r="CZ33" s="624">
        <v>44.5</v>
      </c>
      <c r="DA33" s="636"/>
      <c r="DB33" s="636"/>
      <c r="DC33" s="637"/>
      <c r="DD33" s="627">
        <v>5828254</v>
      </c>
      <c r="DE33" s="634"/>
      <c r="DF33" s="634"/>
      <c r="DG33" s="634"/>
      <c r="DH33" s="634"/>
      <c r="DI33" s="634"/>
      <c r="DJ33" s="634"/>
      <c r="DK33" s="635"/>
      <c r="DL33" s="627">
        <v>4389048</v>
      </c>
      <c r="DM33" s="634"/>
      <c r="DN33" s="634"/>
      <c r="DO33" s="634"/>
      <c r="DP33" s="634"/>
      <c r="DQ33" s="634"/>
      <c r="DR33" s="634"/>
      <c r="DS33" s="634"/>
      <c r="DT33" s="634"/>
      <c r="DU33" s="634"/>
      <c r="DV33" s="635"/>
      <c r="DW33" s="624">
        <v>41.2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939691</v>
      </c>
      <c r="S34" s="622"/>
      <c r="T34" s="622"/>
      <c r="U34" s="622"/>
      <c r="V34" s="622"/>
      <c r="W34" s="622"/>
      <c r="X34" s="622"/>
      <c r="Y34" s="623"/>
      <c r="Z34" s="659">
        <v>4.5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2996041</v>
      </c>
      <c r="CS34" s="622"/>
      <c r="CT34" s="622"/>
      <c r="CU34" s="622"/>
      <c r="CV34" s="622"/>
      <c r="CW34" s="622"/>
      <c r="CX34" s="622"/>
      <c r="CY34" s="623"/>
      <c r="CZ34" s="624">
        <v>14.7</v>
      </c>
      <c r="DA34" s="636"/>
      <c r="DB34" s="636"/>
      <c r="DC34" s="637"/>
      <c r="DD34" s="627">
        <v>1388872</v>
      </c>
      <c r="DE34" s="622"/>
      <c r="DF34" s="622"/>
      <c r="DG34" s="622"/>
      <c r="DH34" s="622"/>
      <c r="DI34" s="622"/>
      <c r="DJ34" s="622"/>
      <c r="DK34" s="623"/>
      <c r="DL34" s="627">
        <v>1292887</v>
      </c>
      <c r="DM34" s="622"/>
      <c r="DN34" s="622"/>
      <c r="DO34" s="622"/>
      <c r="DP34" s="622"/>
      <c r="DQ34" s="622"/>
      <c r="DR34" s="622"/>
      <c r="DS34" s="622"/>
      <c r="DT34" s="622"/>
      <c r="DU34" s="622"/>
      <c r="DV34" s="623"/>
      <c r="DW34" s="624">
        <v>12.1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1048199</v>
      </c>
      <c r="S35" s="622"/>
      <c r="T35" s="622"/>
      <c r="U35" s="622"/>
      <c r="V35" s="622"/>
      <c r="W35" s="622"/>
      <c r="X35" s="622"/>
      <c r="Y35" s="623"/>
      <c r="Z35" s="659">
        <v>5</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117783</v>
      </c>
      <c r="CS35" s="634"/>
      <c r="CT35" s="634"/>
      <c r="CU35" s="634"/>
      <c r="CV35" s="634"/>
      <c r="CW35" s="634"/>
      <c r="CX35" s="634"/>
      <c r="CY35" s="635"/>
      <c r="CZ35" s="624">
        <v>0.6</v>
      </c>
      <c r="DA35" s="636"/>
      <c r="DB35" s="636"/>
      <c r="DC35" s="637"/>
      <c r="DD35" s="627">
        <v>79750</v>
      </c>
      <c r="DE35" s="634"/>
      <c r="DF35" s="634"/>
      <c r="DG35" s="634"/>
      <c r="DH35" s="634"/>
      <c r="DI35" s="634"/>
      <c r="DJ35" s="634"/>
      <c r="DK35" s="635"/>
      <c r="DL35" s="627">
        <v>79750</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842867</v>
      </c>
      <c r="S36" s="622"/>
      <c r="T36" s="622"/>
      <c r="U36" s="622"/>
      <c r="V36" s="622"/>
      <c r="W36" s="622"/>
      <c r="X36" s="622"/>
      <c r="Y36" s="623"/>
      <c r="Z36" s="659">
        <v>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2553055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44550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2857598</v>
      </c>
      <c r="CS36" s="622"/>
      <c r="CT36" s="622"/>
      <c r="CU36" s="622"/>
      <c r="CV36" s="622"/>
      <c r="CW36" s="622"/>
      <c r="CX36" s="622"/>
      <c r="CY36" s="623"/>
      <c r="CZ36" s="624">
        <v>14</v>
      </c>
      <c r="DA36" s="636"/>
      <c r="DB36" s="636"/>
      <c r="DC36" s="637"/>
      <c r="DD36" s="627">
        <v>2119514</v>
      </c>
      <c r="DE36" s="622"/>
      <c r="DF36" s="622"/>
      <c r="DG36" s="622"/>
      <c r="DH36" s="622"/>
      <c r="DI36" s="622"/>
      <c r="DJ36" s="622"/>
      <c r="DK36" s="623"/>
      <c r="DL36" s="627">
        <v>1626990</v>
      </c>
      <c r="DM36" s="622"/>
      <c r="DN36" s="622"/>
      <c r="DO36" s="622"/>
      <c r="DP36" s="622"/>
      <c r="DQ36" s="622"/>
      <c r="DR36" s="622"/>
      <c r="DS36" s="622"/>
      <c r="DT36" s="622"/>
      <c r="DU36" s="622"/>
      <c r="DV36" s="623"/>
      <c r="DW36" s="624">
        <v>15.3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209121</v>
      </c>
      <c r="S37" s="622"/>
      <c r="T37" s="622"/>
      <c r="U37" s="622"/>
      <c r="V37" s="622"/>
      <c r="W37" s="622"/>
      <c r="X37" s="622"/>
      <c r="Y37" s="623"/>
      <c r="Z37" s="659">
        <v>1</v>
      </c>
      <c r="AA37" s="659"/>
      <c r="AB37" s="659"/>
      <c r="AC37" s="659"/>
      <c r="AD37" s="660">
        <v>244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527143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-11743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1013840</v>
      </c>
      <c r="CS37" s="634"/>
      <c r="CT37" s="634"/>
      <c r="CU37" s="634"/>
      <c r="CV37" s="634"/>
      <c r="CW37" s="634"/>
      <c r="CX37" s="634"/>
      <c r="CY37" s="635"/>
      <c r="CZ37" s="624">
        <v>5</v>
      </c>
      <c r="DA37" s="636"/>
      <c r="DB37" s="636"/>
      <c r="DC37" s="637"/>
      <c r="DD37" s="627">
        <v>932140</v>
      </c>
      <c r="DE37" s="634"/>
      <c r="DF37" s="634"/>
      <c r="DG37" s="634"/>
      <c r="DH37" s="634"/>
      <c r="DI37" s="634"/>
      <c r="DJ37" s="634"/>
      <c r="DK37" s="635"/>
      <c r="DL37" s="627">
        <v>908575</v>
      </c>
      <c r="DM37" s="634"/>
      <c r="DN37" s="634"/>
      <c r="DO37" s="634"/>
      <c r="DP37" s="634"/>
      <c r="DQ37" s="634"/>
      <c r="DR37" s="634"/>
      <c r="DS37" s="634"/>
      <c r="DT37" s="634"/>
      <c r="DU37" s="634"/>
      <c r="DV37" s="635"/>
      <c r="DW37" s="624">
        <v>8.5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756095</v>
      </c>
      <c r="S38" s="622"/>
      <c r="T38" s="622"/>
      <c r="U38" s="622"/>
      <c r="V38" s="622"/>
      <c r="W38" s="622"/>
      <c r="X38" s="622"/>
      <c r="Y38" s="623"/>
      <c r="Z38" s="659">
        <v>3.6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327553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3862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1736901</v>
      </c>
      <c r="CS38" s="622"/>
      <c r="CT38" s="622"/>
      <c r="CU38" s="622"/>
      <c r="CV38" s="622"/>
      <c r="CW38" s="622"/>
      <c r="CX38" s="622"/>
      <c r="CY38" s="623"/>
      <c r="CZ38" s="624">
        <v>8.5</v>
      </c>
      <c r="DA38" s="636"/>
      <c r="DB38" s="636"/>
      <c r="DC38" s="637"/>
      <c r="DD38" s="627">
        <v>1437030</v>
      </c>
      <c r="DE38" s="622"/>
      <c r="DF38" s="622"/>
      <c r="DG38" s="622"/>
      <c r="DH38" s="622"/>
      <c r="DI38" s="622"/>
      <c r="DJ38" s="622"/>
      <c r="DK38" s="623"/>
      <c r="DL38" s="627">
        <v>1322727</v>
      </c>
      <c r="DM38" s="622"/>
      <c r="DN38" s="622"/>
      <c r="DO38" s="622"/>
      <c r="DP38" s="622"/>
      <c r="DQ38" s="622"/>
      <c r="DR38" s="622"/>
      <c r="DS38" s="622"/>
      <c r="DT38" s="622"/>
      <c r="DU38" s="622"/>
      <c r="DV38" s="623"/>
      <c r="DW38" s="624">
        <v>12.4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82867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5876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1092683</v>
      </c>
      <c r="CS39" s="634"/>
      <c r="CT39" s="634"/>
      <c r="CU39" s="634"/>
      <c r="CV39" s="634"/>
      <c r="CW39" s="634"/>
      <c r="CX39" s="634"/>
      <c r="CY39" s="635"/>
      <c r="CZ39" s="624">
        <v>5.4</v>
      </c>
      <c r="DA39" s="636"/>
      <c r="DB39" s="636"/>
      <c r="DC39" s="637"/>
      <c r="DD39" s="627">
        <v>587953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53595</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245135</v>
      </c>
      <c r="CS40" s="622"/>
      <c r="CT40" s="622"/>
      <c r="CU40" s="622"/>
      <c r="CV40" s="622"/>
      <c r="CW40" s="622"/>
      <c r="CX40" s="622"/>
      <c r="CY40" s="623"/>
      <c r="CZ40" s="624">
        <v>1.2</v>
      </c>
      <c r="DA40" s="636"/>
      <c r="DB40" s="636"/>
      <c r="DC40" s="637"/>
      <c r="DD40" s="627">
        <v>215135</v>
      </c>
      <c r="DE40" s="622"/>
      <c r="DF40" s="622"/>
      <c r="DG40" s="622"/>
      <c r="DH40" s="622"/>
      <c r="DI40" s="622"/>
      <c r="DJ40" s="622"/>
      <c r="DK40" s="623"/>
      <c r="DL40" s="627">
        <v>66694</v>
      </c>
      <c r="DM40" s="622"/>
      <c r="DN40" s="622"/>
      <c r="DO40" s="622"/>
      <c r="DP40" s="622"/>
      <c r="DQ40" s="622"/>
      <c r="DR40" s="622"/>
      <c r="DS40" s="622"/>
      <c r="DT40" s="622"/>
      <c r="DU40" s="622"/>
      <c r="DV40" s="623"/>
      <c r="DW40" s="624">
        <v>0.6</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20846810</v>
      </c>
      <c r="S41" s="646"/>
      <c r="T41" s="646"/>
      <c r="U41" s="646"/>
      <c r="V41" s="646"/>
      <c r="W41" s="646"/>
      <c r="X41" s="646"/>
      <c r="Y41" s="649"/>
      <c r="Z41" s="650">
        <v>100</v>
      </c>
      <c r="AA41" s="650"/>
      <c r="AB41" s="650"/>
      <c r="AC41" s="650"/>
      <c r="AD41" s="651">
        <v>10606245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333073</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1282419</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463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1814791</v>
      </c>
      <c r="CS42" s="634"/>
      <c r="CT42" s="634"/>
      <c r="CU42" s="634"/>
      <c r="CV42" s="634"/>
      <c r="CW42" s="634"/>
      <c r="CX42" s="634"/>
      <c r="CY42" s="635"/>
      <c r="CZ42" s="624">
        <v>8.9</v>
      </c>
      <c r="DA42" s="636"/>
      <c r="DB42" s="636"/>
      <c r="DC42" s="637"/>
      <c r="DD42" s="627">
        <v>161398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32488</v>
      </c>
      <c r="CS43" s="634"/>
      <c r="CT43" s="634"/>
      <c r="CU43" s="634"/>
      <c r="CV43" s="634"/>
      <c r="CW43" s="634"/>
      <c r="CX43" s="634"/>
      <c r="CY43" s="635"/>
      <c r="CZ43" s="624">
        <v>0.2</v>
      </c>
      <c r="DA43" s="636"/>
      <c r="DB43" s="636"/>
      <c r="DC43" s="637"/>
      <c r="DD43" s="627">
        <v>21007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1492959</v>
      </c>
      <c r="CS44" s="622"/>
      <c r="CT44" s="622"/>
      <c r="CU44" s="622"/>
      <c r="CV44" s="622"/>
      <c r="CW44" s="622"/>
      <c r="CX44" s="622"/>
      <c r="CY44" s="623"/>
      <c r="CZ44" s="624">
        <v>7.3</v>
      </c>
      <c r="DA44" s="625"/>
      <c r="DB44" s="625"/>
      <c r="DC44" s="626"/>
      <c r="DD44" s="627">
        <v>116658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388531</v>
      </c>
      <c r="CS45" s="634"/>
      <c r="CT45" s="634"/>
      <c r="CU45" s="634"/>
      <c r="CV45" s="634"/>
      <c r="CW45" s="634"/>
      <c r="CX45" s="634"/>
      <c r="CY45" s="635"/>
      <c r="CZ45" s="624">
        <v>1.9</v>
      </c>
      <c r="DA45" s="636"/>
      <c r="DB45" s="636"/>
      <c r="DC45" s="637"/>
      <c r="DD45" s="627">
        <v>35685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790842</v>
      </c>
      <c r="CS46" s="622"/>
      <c r="CT46" s="622"/>
      <c r="CU46" s="622"/>
      <c r="CV46" s="622"/>
      <c r="CW46" s="622"/>
      <c r="CX46" s="622"/>
      <c r="CY46" s="623"/>
      <c r="CZ46" s="624">
        <v>3.9</v>
      </c>
      <c r="DA46" s="625"/>
      <c r="DB46" s="625"/>
      <c r="DC46" s="626"/>
      <c r="DD46" s="627">
        <v>74763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321832</v>
      </c>
      <c r="CS47" s="634"/>
      <c r="CT47" s="634"/>
      <c r="CU47" s="634"/>
      <c r="CV47" s="634"/>
      <c r="CW47" s="634"/>
      <c r="CX47" s="634"/>
      <c r="CY47" s="635"/>
      <c r="CZ47" s="624">
        <v>1.6</v>
      </c>
      <c r="DA47" s="636"/>
      <c r="DB47" s="636"/>
      <c r="DC47" s="637"/>
      <c r="DD47" s="627">
        <v>44740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20348733</v>
      </c>
      <c r="CS49" s="606"/>
      <c r="CT49" s="606"/>
      <c r="CU49" s="606"/>
      <c r="CV49" s="606"/>
      <c r="CW49" s="606"/>
      <c r="CX49" s="606"/>
      <c r="CY49" s="607"/>
      <c r="CZ49" s="608">
        <v>100</v>
      </c>
      <c r="DA49" s="609"/>
      <c r="DB49" s="609"/>
      <c r="DC49" s="610"/>
      <c r="DD49" s="611">
        <v>12527775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ZdxgGPG1nLGkhpVJw/uavNOvlgqfoPnRKGGbsQsFmHSorLOD9PzUA9KOcxByCniIqSj/8Facn5Svm3l+vlBVw==" saltValue="9X7ayrIvWhKugi54y/re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8" sqref="B8:P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20364</v>
      </c>
      <c r="R7" s="1103"/>
      <c r="S7" s="1103"/>
      <c r="T7" s="1103"/>
      <c r="U7" s="1103"/>
      <c r="V7" s="1103">
        <v>19888</v>
      </c>
      <c r="W7" s="1103"/>
      <c r="X7" s="1103"/>
      <c r="Y7" s="1103"/>
      <c r="Z7" s="1103"/>
      <c r="AA7" s="1103">
        <v>477</v>
      </c>
      <c r="AB7" s="1103"/>
      <c r="AC7" s="1103"/>
      <c r="AD7" s="1103"/>
      <c r="AE7" s="1104"/>
      <c r="AF7" s="1105">
        <v>325</v>
      </c>
      <c r="AG7" s="1106"/>
      <c r="AH7" s="1106"/>
      <c r="AI7" s="1106"/>
      <c r="AJ7" s="1107"/>
      <c r="AK7" s="1108">
        <v>1028</v>
      </c>
      <c r="AL7" s="1109"/>
      <c r="AM7" s="1109"/>
      <c r="AN7" s="1109"/>
      <c r="AO7" s="1109"/>
      <c r="AP7" s="1109">
        <v>16178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572</v>
      </c>
      <c r="BT7" s="1100"/>
      <c r="BU7" s="1100"/>
      <c r="BV7" s="1100"/>
      <c r="BW7" s="1100"/>
      <c r="BX7" s="1100"/>
      <c r="BY7" s="1100"/>
      <c r="BZ7" s="1100"/>
      <c r="CA7" s="1100"/>
      <c r="CB7" s="1100"/>
      <c r="CC7" s="1100"/>
      <c r="CD7" s="1100"/>
      <c r="CE7" s="1100"/>
      <c r="CF7" s="1100"/>
      <c r="CG7" s="1112"/>
      <c r="CH7" s="1096">
        <v>26</v>
      </c>
      <c r="CI7" s="1097"/>
      <c r="CJ7" s="1097"/>
      <c r="CK7" s="1097"/>
      <c r="CL7" s="1098"/>
      <c r="CM7" s="1096">
        <v>148</v>
      </c>
      <c r="CN7" s="1097"/>
      <c r="CO7" s="1097"/>
      <c r="CP7" s="1097"/>
      <c r="CQ7" s="1098"/>
      <c r="CR7" s="1096">
        <v>2</v>
      </c>
      <c r="CS7" s="1097"/>
      <c r="CT7" s="1097"/>
      <c r="CU7" s="1097"/>
      <c r="CV7" s="1098"/>
      <c r="CW7" s="1096" t="s">
        <v>567</v>
      </c>
      <c r="CX7" s="1097"/>
      <c r="CY7" s="1097"/>
      <c r="CZ7" s="1097"/>
      <c r="DA7" s="1098"/>
      <c r="DB7" s="1096" t="s">
        <v>567</v>
      </c>
      <c r="DC7" s="1097"/>
      <c r="DD7" s="1097"/>
      <c r="DE7" s="1097"/>
      <c r="DF7" s="1098"/>
      <c r="DG7" s="1096" t="s">
        <v>567</v>
      </c>
      <c r="DH7" s="1097"/>
      <c r="DI7" s="1097"/>
      <c r="DJ7" s="1097"/>
      <c r="DK7" s="1098"/>
      <c r="DL7" s="1096" t="s">
        <v>567</v>
      </c>
      <c r="DM7" s="1097"/>
      <c r="DN7" s="1097"/>
      <c r="DO7" s="1097"/>
      <c r="DP7" s="1098"/>
      <c r="DQ7" s="1096" t="s">
        <v>567</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541</v>
      </c>
      <c r="R8" s="1039"/>
      <c r="S8" s="1039"/>
      <c r="T8" s="1039"/>
      <c r="U8" s="1039"/>
      <c r="V8" s="1039">
        <v>520</v>
      </c>
      <c r="W8" s="1039"/>
      <c r="X8" s="1039"/>
      <c r="Y8" s="1039"/>
      <c r="Z8" s="1039"/>
      <c r="AA8" s="1039">
        <v>21</v>
      </c>
      <c r="AB8" s="1039"/>
      <c r="AC8" s="1039"/>
      <c r="AD8" s="1039"/>
      <c r="AE8" s="1040"/>
      <c r="AF8" s="1035">
        <v>10</v>
      </c>
      <c r="AG8" s="1036"/>
      <c r="AH8" s="1036"/>
      <c r="AI8" s="1036"/>
      <c r="AJ8" s="1037"/>
      <c r="AK8" s="1080">
        <v>73</v>
      </c>
      <c r="AL8" s="1081"/>
      <c r="AM8" s="1081"/>
      <c r="AN8" s="1081"/>
      <c r="AO8" s="1081"/>
      <c r="AP8" s="1081">
        <v>1819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573</v>
      </c>
      <c r="BT8" s="993"/>
      <c r="BU8" s="993"/>
      <c r="BV8" s="993"/>
      <c r="BW8" s="993"/>
      <c r="BX8" s="993"/>
      <c r="BY8" s="993"/>
      <c r="BZ8" s="993"/>
      <c r="CA8" s="993"/>
      <c r="CB8" s="993"/>
      <c r="CC8" s="993"/>
      <c r="CD8" s="993"/>
      <c r="CE8" s="993"/>
      <c r="CF8" s="993"/>
      <c r="CG8" s="1014"/>
      <c r="CH8" s="989">
        <v>1</v>
      </c>
      <c r="CI8" s="990"/>
      <c r="CJ8" s="990"/>
      <c r="CK8" s="990"/>
      <c r="CL8" s="991"/>
      <c r="CM8" s="989">
        <v>252</v>
      </c>
      <c r="CN8" s="990"/>
      <c r="CO8" s="990"/>
      <c r="CP8" s="990"/>
      <c r="CQ8" s="991"/>
      <c r="CR8" s="989">
        <v>18</v>
      </c>
      <c r="CS8" s="990"/>
      <c r="CT8" s="990"/>
      <c r="CU8" s="990"/>
      <c r="CV8" s="991"/>
      <c r="CW8" s="989">
        <v>5</v>
      </c>
      <c r="CX8" s="990"/>
      <c r="CY8" s="990"/>
      <c r="CZ8" s="990"/>
      <c r="DA8" s="991"/>
      <c r="DB8" s="989" t="s">
        <v>567</v>
      </c>
      <c r="DC8" s="990"/>
      <c r="DD8" s="990"/>
      <c r="DE8" s="990"/>
      <c r="DF8" s="991"/>
      <c r="DG8" s="989" t="s">
        <v>567</v>
      </c>
      <c r="DH8" s="990"/>
      <c r="DI8" s="990"/>
      <c r="DJ8" s="990"/>
      <c r="DK8" s="991"/>
      <c r="DL8" s="989" t="s">
        <v>567</v>
      </c>
      <c r="DM8" s="990"/>
      <c r="DN8" s="990"/>
      <c r="DO8" s="990"/>
      <c r="DP8" s="991"/>
      <c r="DQ8" s="989" t="s">
        <v>567</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574</v>
      </c>
      <c r="BT9" s="993"/>
      <c r="BU9" s="993"/>
      <c r="BV9" s="993"/>
      <c r="BW9" s="993"/>
      <c r="BX9" s="993"/>
      <c r="BY9" s="993"/>
      <c r="BZ9" s="993"/>
      <c r="CA9" s="993"/>
      <c r="CB9" s="993"/>
      <c r="CC9" s="993"/>
      <c r="CD9" s="993"/>
      <c r="CE9" s="993"/>
      <c r="CF9" s="993"/>
      <c r="CG9" s="1014"/>
      <c r="CH9" s="989">
        <v>3</v>
      </c>
      <c r="CI9" s="990"/>
      <c r="CJ9" s="990"/>
      <c r="CK9" s="990"/>
      <c r="CL9" s="991"/>
      <c r="CM9" s="989">
        <v>56</v>
      </c>
      <c r="CN9" s="990"/>
      <c r="CO9" s="990"/>
      <c r="CP9" s="990"/>
      <c r="CQ9" s="991"/>
      <c r="CR9" s="989">
        <v>3</v>
      </c>
      <c r="CS9" s="990"/>
      <c r="CT9" s="990"/>
      <c r="CU9" s="990"/>
      <c r="CV9" s="991"/>
      <c r="CW9" s="989" t="s">
        <v>567</v>
      </c>
      <c r="CX9" s="990"/>
      <c r="CY9" s="990"/>
      <c r="CZ9" s="990"/>
      <c r="DA9" s="991"/>
      <c r="DB9" s="989" t="s">
        <v>567</v>
      </c>
      <c r="DC9" s="990"/>
      <c r="DD9" s="990"/>
      <c r="DE9" s="990"/>
      <c r="DF9" s="991"/>
      <c r="DG9" s="989" t="s">
        <v>567</v>
      </c>
      <c r="DH9" s="990"/>
      <c r="DI9" s="990"/>
      <c r="DJ9" s="990"/>
      <c r="DK9" s="991"/>
      <c r="DL9" s="989" t="s">
        <v>567</v>
      </c>
      <c r="DM9" s="990"/>
      <c r="DN9" s="990"/>
      <c r="DO9" s="990"/>
      <c r="DP9" s="991"/>
      <c r="DQ9" s="989" t="s">
        <v>567</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570</v>
      </c>
      <c r="BT10" s="993"/>
      <c r="BU10" s="993"/>
      <c r="BV10" s="993"/>
      <c r="BW10" s="993"/>
      <c r="BX10" s="993"/>
      <c r="BY10" s="993"/>
      <c r="BZ10" s="993"/>
      <c r="CA10" s="993"/>
      <c r="CB10" s="993"/>
      <c r="CC10" s="993"/>
      <c r="CD10" s="993"/>
      <c r="CE10" s="993"/>
      <c r="CF10" s="993"/>
      <c r="CG10" s="1014"/>
      <c r="CH10" s="989">
        <v>-160</v>
      </c>
      <c r="CI10" s="990"/>
      <c r="CJ10" s="990"/>
      <c r="CK10" s="990"/>
      <c r="CL10" s="991"/>
      <c r="CM10" s="989">
        <v>2234</v>
      </c>
      <c r="CN10" s="990"/>
      <c r="CO10" s="990"/>
      <c r="CP10" s="990"/>
      <c r="CQ10" s="991"/>
      <c r="CR10" s="989">
        <v>18</v>
      </c>
      <c r="CS10" s="990"/>
      <c r="CT10" s="990"/>
      <c r="CU10" s="990"/>
      <c r="CV10" s="991"/>
      <c r="CW10" s="989">
        <v>1</v>
      </c>
      <c r="CX10" s="990"/>
      <c r="CY10" s="990"/>
      <c r="CZ10" s="990"/>
      <c r="DA10" s="991"/>
      <c r="DB10" s="989" t="s">
        <v>567</v>
      </c>
      <c r="DC10" s="990"/>
      <c r="DD10" s="990"/>
      <c r="DE10" s="990"/>
      <c r="DF10" s="991"/>
      <c r="DG10" s="989" t="s">
        <v>567</v>
      </c>
      <c r="DH10" s="990"/>
      <c r="DI10" s="990"/>
      <c r="DJ10" s="990"/>
      <c r="DK10" s="991"/>
      <c r="DL10" s="989" t="s">
        <v>567</v>
      </c>
      <c r="DM10" s="990"/>
      <c r="DN10" s="990"/>
      <c r="DO10" s="990"/>
      <c r="DP10" s="991"/>
      <c r="DQ10" s="989" t="s">
        <v>567</v>
      </c>
      <c r="DR10" s="990"/>
      <c r="DS10" s="990"/>
      <c r="DT10" s="990"/>
      <c r="DU10" s="991"/>
      <c r="DV10" s="992" t="s">
        <v>571</v>
      </c>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20847</v>
      </c>
      <c r="R23" s="1061"/>
      <c r="S23" s="1061"/>
      <c r="T23" s="1061"/>
      <c r="U23" s="1061"/>
      <c r="V23" s="1061">
        <v>20349</v>
      </c>
      <c r="W23" s="1061"/>
      <c r="X23" s="1061"/>
      <c r="Y23" s="1061"/>
      <c r="Z23" s="1061"/>
      <c r="AA23" s="1061">
        <v>498</v>
      </c>
      <c r="AB23" s="1061"/>
      <c r="AC23" s="1061"/>
      <c r="AD23" s="1061"/>
      <c r="AE23" s="1068"/>
      <c r="AF23" s="1069">
        <v>335</v>
      </c>
      <c r="AG23" s="1061"/>
      <c r="AH23" s="1061"/>
      <c r="AI23" s="1061"/>
      <c r="AJ23" s="1070"/>
      <c r="AK23" s="1071"/>
      <c r="AL23" s="1072"/>
      <c r="AM23" s="1072"/>
      <c r="AN23" s="1072"/>
      <c r="AO23" s="1072"/>
      <c r="AP23" s="1061">
        <v>17997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3794</v>
      </c>
      <c r="R28" s="1051"/>
      <c r="S28" s="1051"/>
      <c r="T28" s="1051"/>
      <c r="U28" s="1051"/>
      <c r="V28" s="1051">
        <v>3750</v>
      </c>
      <c r="W28" s="1051"/>
      <c r="X28" s="1051"/>
      <c r="Y28" s="1051"/>
      <c r="Z28" s="1051"/>
      <c r="AA28" s="1051">
        <v>45</v>
      </c>
      <c r="AB28" s="1051"/>
      <c r="AC28" s="1051"/>
      <c r="AD28" s="1051"/>
      <c r="AE28" s="1052"/>
      <c r="AF28" s="1053">
        <v>45</v>
      </c>
      <c r="AG28" s="1051"/>
      <c r="AH28" s="1051"/>
      <c r="AI28" s="1051"/>
      <c r="AJ28" s="1054"/>
      <c r="AK28" s="1042">
        <v>333</v>
      </c>
      <c r="AL28" s="1043"/>
      <c r="AM28" s="1043"/>
      <c r="AN28" s="1043"/>
      <c r="AO28" s="1043"/>
      <c r="AP28" s="1043" t="s">
        <v>550</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3865</v>
      </c>
      <c r="R29" s="1039"/>
      <c r="S29" s="1039"/>
      <c r="T29" s="1039"/>
      <c r="U29" s="1039"/>
      <c r="V29" s="1039">
        <v>3719</v>
      </c>
      <c r="W29" s="1039"/>
      <c r="X29" s="1039"/>
      <c r="Y29" s="1039"/>
      <c r="Z29" s="1039"/>
      <c r="AA29" s="1039">
        <v>146</v>
      </c>
      <c r="AB29" s="1039"/>
      <c r="AC29" s="1039"/>
      <c r="AD29" s="1039"/>
      <c r="AE29" s="1040"/>
      <c r="AF29" s="1035">
        <v>146</v>
      </c>
      <c r="AG29" s="1036"/>
      <c r="AH29" s="1036"/>
      <c r="AI29" s="1036"/>
      <c r="AJ29" s="1037"/>
      <c r="AK29" s="980">
        <v>568</v>
      </c>
      <c r="AL29" s="971"/>
      <c r="AM29" s="971"/>
      <c r="AN29" s="971"/>
      <c r="AO29" s="971"/>
      <c r="AP29" s="971" t="s">
        <v>550</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490</v>
      </c>
      <c r="R30" s="1039"/>
      <c r="S30" s="1039"/>
      <c r="T30" s="1039"/>
      <c r="U30" s="1039"/>
      <c r="V30" s="1039">
        <v>488</v>
      </c>
      <c r="W30" s="1039"/>
      <c r="X30" s="1039"/>
      <c r="Y30" s="1039"/>
      <c r="Z30" s="1039"/>
      <c r="AA30" s="1039">
        <v>2</v>
      </c>
      <c r="AB30" s="1039"/>
      <c r="AC30" s="1039"/>
      <c r="AD30" s="1039"/>
      <c r="AE30" s="1040"/>
      <c r="AF30" s="1035">
        <v>2</v>
      </c>
      <c r="AG30" s="1036"/>
      <c r="AH30" s="1036"/>
      <c r="AI30" s="1036"/>
      <c r="AJ30" s="1037"/>
      <c r="AK30" s="980">
        <v>157</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538</v>
      </c>
      <c r="R31" s="1039"/>
      <c r="S31" s="1039"/>
      <c r="T31" s="1039"/>
      <c r="U31" s="1039"/>
      <c r="V31" s="1039">
        <v>522</v>
      </c>
      <c r="W31" s="1039"/>
      <c r="X31" s="1039"/>
      <c r="Y31" s="1039"/>
      <c r="Z31" s="1039"/>
      <c r="AA31" s="1039">
        <v>15</v>
      </c>
      <c r="AB31" s="1039"/>
      <c r="AC31" s="1039"/>
      <c r="AD31" s="1039"/>
      <c r="AE31" s="1040"/>
      <c r="AF31" s="1035">
        <v>354</v>
      </c>
      <c r="AG31" s="1036"/>
      <c r="AH31" s="1036"/>
      <c r="AI31" s="1036"/>
      <c r="AJ31" s="1037"/>
      <c r="AK31" s="980">
        <v>83</v>
      </c>
      <c r="AL31" s="971"/>
      <c r="AM31" s="971"/>
      <c r="AN31" s="971"/>
      <c r="AO31" s="971"/>
      <c r="AP31" s="971">
        <v>1520</v>
      </c>
      <c r="AQ31" s="971"/>
      <c r="AR31" s="971"/>
      <c r="AS31" s="971"/>
      <c r="AT31" s="971"/>
      <c r="AU31" s="971">
        <v>262</v>
      </c>
      <c r="AV31" s="971"/>
      <c r="AW31" s="971"/>
      <c r="AX31" s="971"/>
      <c r="AY31" s="971"/>
      <c r="AZ31" s="1041" t="s">
        <v>550</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18</v>
      </c>
      <c r="R32" s="1039"/>
      <c r="S32" s="1039"/>
      <c r="T32" s="1039"/>
      <c r="U32" s="1039"/>
      <c r="V32" s="1039">
        <v>9</v>
      </c>
      <c r="W32" s="1039"/>
      <c r="X32" s="1039"/>
      <c r="Y32" s="1039"/>
      <c r="Z32" s="1039"/>
      <c r="AA32" s="1039">
        <v>9</v>
      </c>
      <c r="AB32" s="1039"/>
      <c r="AC32" s="1039"/>
      <c r="AD32" s="1039"/>
      <c r="AE32" s="1040"/>
      <c r="AF32" s="1035">
        <v>12</v>
      </c>
      <c r="AG32" s="1036"/>
      <c r="AH32" s="1036"/>
      <c r="AI32" s="1036"/>
      <c r="AJ32" s="1037"/>
      <c r="AK32" s="980" t="s">
        <v>567</v>
      </c>
      <c r="AL32" s="971"/>
      <c r="AM32" s="971"/>
      <c r="AN32" s="971"/>
      <c r="AO32" s="971"/>
      <c r="AP32" s="971">
        <v>52</v>
      </c>
      <c r="AQ32" s="971"/>
      <c r="AR32" s="971"/>
      <c r="AS32" s="971"/>
      <c r="AT32" s="971"/>
      <c r="AU32" s="971" t="s">
        <v>550</v>
      </c>
      <c r="AV32" s="971"/>
      <c r="AW32" s="971"/>
      <c r="AX32" s="971"/>
      <c r="AY32" s="971"/>
      <c r="AZ32" s="1041" t="s">
        <v>550</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606</v>
      </c>
      <c r="R33" s="1039"/>
      <c r="S33" s="1039"/>
      <c r="T33" s="1039"/>
      <c r="U33" s="1039"/>
      <c r="V33" s="1039">
        <v>605</v>
      </c>
      <c r="W33" s="1039"/>
      <c r="X33" s="1039"/>
      <c r="Y33" s="1039"/>
      <c r="Z33" s="1039"/>
      <c r="AA33" s="1039">
        <v>1</v>
      </c>
      <c r="AB33" s="1039"/>
      <c r="AC33" s="1039"/>
      <c r="AD33" s="1039"/>
      <c r="AE33" s="1040"/>
      <c r="AF33" s="1035">
        <v>18</v>
      </c>
      <c r="AG33" s="1036"/>
      <c r="AH33" s="1036"/>
      <c r="AI33" s="1036"/>
      <c r="AJ33" s="1037"/>
      <c r="AK33" s="980">
        <v>433</v>
      </c>
      <c r="AL33" s="971"/>
      <c r="AM33" s="971"/>
      <c r="AN33" s="971"/>
      <c r="AO33" s="971"/>
      <c r="AP33" s="971">
        <v>4565</v>
      </c>
      <c r="AQ33" s="971"/>
      <c r="AR33" s="971"/>
      <c r="AS33" s="971"/>
      <c r="AT33" s="971"/>
      <c r="AU33" s="971">
        <v>2401</v>
      </c>
      <c r="AV33" s="971"/>
      <c r="AW33" s="971"/>
      <c r="AX33" s="971"/>
      <c r="AY33" s="971"/>
      <c r="AZ33" s="1041" t="s">
        <v>550</v>
      </c>
      <c r="BA33" s="1041"/>
      <c r="BB33" s="1041"/>
      <c r="BC33" s="1041"/>
      <c r="BD33" s="1041"/>
      <c r="BE33" s="972" t="s">
        <v>393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8">
        <v>3339</v>
      </c>
      <c r="R34" s="1039"/>
      <c r="S34" s="1039"/>
      <c r="T34" s="1039"/>
      <c r="U34" s="1039"/>
      <c r="V34" s="1039">
        <v>3156</v>
      </c>
      <c r="W34" s="1039"/>
      <c r="X34" s="1039"/>
      <c r="Y34" s="1039"/>
      <c r="Z34" s="1039"/>
      <c r="AA34" s="1039">
        <v>183</v>
      </c>
      <c r="AB34" s="1039"/>
      <c r="AC34" s="1039"/>
      <c r="AD34" s="1039"/>
      <c r="AE34" s="1040"/>
      <c r="AF34" s="1035">
        <v>2259</v>
      </c>
      <c r="AG34" s="1036"/>
      <c r="AH34" s="1036"/>
      <c r="AI34" s="1036"/>
      <c r="AJ34" s="1037"/>
      <c r="AK34" s="980">
        <v>328</v>
      </c>
      <c r="AL34" s="971"/>
      <c r="AM34" s="971"/>
      <c r="AN34" s="971"/>
      <c r="AO34" s="971"/>
      <c r="AP34" s="971">
        <v>850</v>
      </c>
      <c r="AQ34" s="971"/>
      <c r="AR34" s="971"/>
      <c r="AS34" s="971"/>
      <c r="AT34" s="971"/>
      <c r="AU34" s="971">
        <v>287</v>
      </c>
      <c r="AV34" s="971"/>
      <c r="AW34" s="971"/>
      <c r="AX34" s="971"/>
      <c r="AY34" s="971"/>
      <c r="AZ34" s="1041" t="s">
        <v>550</v>
      </c>
      <c r="BA34" s="1041"/>
      <c r="BB34" s="1041"/>
      <c r="BC34" s="1041"/>
      <c r="BD34" s="1041"/>
      <c r="BE34" s="972" t="s">
        <v>393</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397</v>
      </c>
      <c r="C35" s="1031"/>
      <c r="D35" s="1031"/>
      <c r="E35" s="1031"/>
      <c r="F35" s="1031"/>
      <c r="G35" s="1031"/>
      <c r="H35" s="1031"/>
      <c r="I35" s="1031"/>
      <c r="J35" s="1031"/>
      <c r="K35" s="1031"/>
      <c r="L35" s="1031"/>
      <c r="M35" s="1031"/>
      <c r="N35" s="1031"/>
      <c r="O35" s="1031"/>
      <c r="P35" s="1032"/>
      <c r="Q35" s="1038">
        <v>136</v>
      </c>
      <c r="R35" s="1039"/>
      <c r="S35" s="1039"/>
      <c r="T35" s="1039"/>
      <c r="U35" s="1039"/>
      <c r="V35" s="1039">
        <v>129</v>
      </c>
      <c r="W35" s="1039"/>
      <c r="X35" s="1039"/>
      <c r="Y35" s="1039"/>
      <c r="Z35" s="1039"/>
      <c r="AA35" s="1039">
        <v>7</v>
      </c>
      <c r="AB35" s="1039"/>
      <c r="AC35" s="1039"/>
      <c r="AD35" s="1039"/>
      <c r="AE35" s="1040"/>
      <c r="AF35" s="1035">
        <v>7</v>
      </c>
      <c r="AG35" s="1036"/>
      <c r="AH35" s="1036"/>
      <c r="AI35" s="1036"/>
      <c r="AJ35" s="1037"/>
      <c r="AK35" s="980">
        <v>122</v>
      </c>
      <c r="AL35" s="971"/>
      <c r="AM35" s="971"/>
      <c r="AN35" s="971"/>
      <c r="AO35" s="971"/>
      <c r="AP35" s="971">
        <v>555</v>
      </c>
      <c r="AQ35" s="971"/>
      <c r="AR35" s="971"/>
      <c r="AS35" s="971"/>
      <c r="AT35" s="971"/>
      <c r="AU35" s="971">
        <v>554</v>
      </c>
      <c r="AV35" s="971"/>
      <c r="AW35" s="971"/>
      <c r="AX35" s="971"/>
      <c r="AY35" s="971"/>
      <c r="AZ35" s="1041" t="s">
        <v>550</v>
      </c>
      <c r="BA35" s="1041"/>
      <c r="BB35" s="1041"/>
      <c r="BC35" s="1041"/>
      <c r="BD35" s="1041"/>
      <c r="BE35" s="972" t="s">
        <v>398</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2842</v>
      </c>
      <c r="AG63" s="959"/>
      <c r="AH63" s="959"/>
      <c r="AI63" s="959"/>
      <c r="AJ63" s="1022"/>
      <c r="AK63" s="1023"/>
      <c r="AL63" s="963"/>
      <c r="AM63" s="963"/>
      <c r="AN63" s="963"/>
      <c r="AO63" s="963"/>
      <c r="AP63" s="959">
        <v>7543</v>
      </c>
      <c r="AQ63" s="959"/>
      <c r="AR63" s="959"/>
      <c r="AS63" s="959"/>
      <c r="AT63" s="959"/>
      <c r="AU63" s="959">
        <f>SUM(AU28:AY62)</f>
        <v>3504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403</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556</v>
      </c>
      <c r="C68" s="986"/>
      <c r="D68" s="986"/>
      <c r="E68" s="986"/>
      <c r="F68" s="986"/>
      <c r="G68" s="986"/>
      <c r="H68" s="986"/>
      <c r="I68" s="986"/>
      <c r="J68" s="986"/>
      <c r="K68" s="986"/>
      <c r="L68" s="986"/>
      <c r="M68" s="986"/>
      <c r="N68" s="986"/>
      <c r="O68" s="986"/>
      <c r="P68" s="987"/>
      <c r="Q68" s="988">
        <v>27</v>
      </c>
      <c r="R68" s="982"/>
      <c r="S68" s="982"/>
      <c r="T68" s="982"/>
      <c r="U68" s="982"/>
      <c r="V68" s="982">
        <v>26</v>
      </c>
      <c r="W68" s="982"/>
      <c r="X68" s="982"/>
      <c r="Y68" s="982"/>
      <c r="Z68" s="982"/>
      <c r="AA68" s="982">
        <v>2</v>
      </c>
      <c r="AB68" s="982"/>
      <c r="AC68" s="982"/>
      <c r="AD68" s="982"/>
      <c r="AE68" s="982"/>
      <c r="AF68" s="982">
        <v>2</v>
      </c>
      <c r="AG68" s="982"/>
      <c r="AH68" s="982"/>
      <c r="AI68" s="982"/>
      <c r="AJ68" s="982"/>
      <c r="AK68" s="982" t="s">
        <v>567</v>
      </c>
      <c r="AL68" s="982"/>
      <c r="AM68" s="982"/>
      <c r="AN68" s="982"/>
      <c r="AO68" s="982"/>
      <c r="AP68" s="982" t="s">
        <v>567</v>
      </c>
      <c r="AQ68" s="982"/>
      <c r="AR68" s="982"/>
      <c r="AS68" s="982"/>
      <c r="AT68" s="982"/>
      <c r="AU68" s="982" t="s">
        <v>567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557</v>
      </c>
      <c r="C69" s="975"/>
      <c r="D69" s="975"/>
      <c r="E69" s="975"/>
      <c r="F69" s="975"/>
      <c r="G69" s="975"/>
      <c r="H69" s="975"/>
      <c r="I69" s="975"/>
      <c r="J69" s="975"/>
      <c r="K69" s="975"/>
      <c r="L69" s="975"/>
      <c r="M69" s="975"/>
      <c r="N69" s="975"/>
      <c r="O69" s="975"/>
      <c r="P69" s="976"/>
      <c r="Q69" s="977">
        <v>290</v>
      </c>
      <c r="R69" s="971"/>
      <c r="S69" s="971"/>
      <c r="T69" s="971"/>
      <c r="U69" s="971"/>
      <c r="V69" s="971">
        <v>287</v>
      </c>
      <c r="W69" s="971"/>
      <c r="X69" s="971"/>
      <c r="Y69" s="971"/>
      <c r="Z69" s="971"/>
      <c r="AA69" s="971">
        <v>3</v>
      </c>
      <c r="AB69" s="971"/>
      <c r="AC69" s="971"/>
      <c r="AD69" s="971"/>
      <c r="AE69" s="971"/>
      <c r="AF69" s="971">
        <v>3</v>
      </c>
      <c r="AG69" s="971"/>
      <c r="AH69" s="971"/>
      <c r="AI69" s="971"/>
      <c r="AJ69" s="971"/>
      <c r="AK69" s="971" t="s">
        <v>575</v>
      </c>
      <c r="AL69" s="971"/>
      <c r="AM69" s="971"/>
      <c r="AN69" s="971"/>
      <c r="AO69" s="971"/>
      <c r="AP69" s="971" t="s">
        <v>567</v>
      </c>
      <c r="AQ69" s="971"/>
      <c r="AR69" s="971"/>
      <c r="AS69" s="971"/>
      <c r="AT69" s="971"/>
      <c r="AU69" s="971" t="s">
        <v>567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558</v>
      </c>
      <c r="C70" s="975"/>
      <c r="D70" s="975"/>
      <c r="E70" s="975"/>
      <c r="F70" s="975"/>
      <c r="G70" s="975"/>
      <c r="H70" s="975"/>
      <c r="I70" s="975"/>
      <c r="J70" s="975"/>
      <c r="K70" s="975"/>
      <c r="L70" s="975"/>
      <c r="M70" s="975"/>
      <c r="N70" s="975"/>
      <c r="O70" s="975"/>
      <c r="P70" s="976"/>
      <c r="Q70" s="977">
        <v>1384</v>
      </c>
      <c r="R70" s="971"/>
      <c r="S70" s="971"/>
      <c r="T70" s="971"/>
      <c r="U70" s="971"/>
      <c r="V70" s="971">
        <v>1384</v>
      </c>
      <c r="W70" s="971"/>
      <c r="X70" s="971"/>
      <c r="Y70" s="971"/>
      <c r="Z70" s="971"/>
      <c r="AA70" s="971" t="s">
        <v>567</v>
      </c>
      <c r="AB70" s="971"/>
      <c r="AC70" s="971"/>
      <c r="AD70" s="971"/>
      <c r="AE70" s="971"/>
      <c r="AF70" s="971" t="s">
        <v>567</v>
      </c>
      <c r="AG70" s="971"/>
      <c r="AH70" s="971"/>
      <c r="AI70" s="971"/>
      <c r="AJ70" s="971"/>
      <c r="AK70" s="971" t="s">
        <v>567</v>
      </c>
      <c r="AL70" s="971"/>
      <c r="AM70" s="971"/>
      <c r="AN70" s="971"/>
      <c r="AO70" s="971"/>
      <c r="AP70" s="971" t="s">
        <v>567</v>
      </c>
      <c r="AQ70" s="971"/>
      <c r="AR70" s="971"/>
      <c r="AS70" s="971"/>
      <c r="AT70" s="971"/>
      <c r="AU70" s="971" t="s">
        <v>567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559</v>
      </c>
      <c r="C71" s="975"/>
      <c r="D71" s="975"/>
      <c r="E71" s="975"/>
      <c r="F71" s="975"/>
      <c r="G71" s="975"/>
      <c r="H71" s="975"/>
      <c r="I71" s="975"/>
      <c r="J71" s="975"/>
      <c r="K71" s="975"/>
      <c r="L71" s="975"/>
      <c r="M71" s="975"/>
      <c r="N71" s="975"/>
      <c r="O71" s="975"/>
      <c r="P71" s="976"/>
      <c r="Q71" s="977">
        <v>194</v>
      </c>
      <c r="R71" s="971"/>
      <c r="S71" s="971"/>
      <c r="T71" s="971"/>
      <c r="U71" s="971"/>
      <c r="V71" s="971">
        <v>194</v>
      </c>
      <c r="W71" s="971"/>
      <c r="X71" s="971"/>
      <c r="Y71" s="971"/>
      <c r="Z71" s="971"/>
      <c r="AA71" s="971" t="s">
        <v>567</v>
      </c>
      <c r="AB71" s="971"/>
      <c r="AC71" s="971"/>
      <c r="AD71" s="971"/>
      <c r="AE71" s="971"/>
      <c r="AF71" s="971" t="s">
        <v>567</v>
      </c>
      <c r="AG71" s="971"/>
      <c r="AH71" s="971"/>
      <c r="AI71" s="971"/>
      <c r="AJ71" s="971"/>
      <c r="AK71" s="971">
        <v>166</v>
      </c>
      <c r="AL71" s="971"/>
      <c r="AM71" s="971"/>
      <c r="AN71" s="971"/>
      <c r="AO71" s="971"/>
      <c r="AP71" s="971">
        <v>1106</v>
      </c>
      <c r="AQ71" s="971"/>
      <c r="AR71" s="971"/>
      <c r="AS71" s="971"/>
      <c r="AT71" s="971"/>
      <c r="AU71" s="971">
        <v>220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560</v>
      </c>
      <c r="C72" s="975"/>
      <c r="D72" s="975"/>
      <c r="E72" s="975"/>
      <c r="F72" s="975"/>
      <c r="G72" s="975"/>
      <c r="H72" s="975"/>
      <c r="I72" s="975"/>
      <c r="J72" s="975"/>
      <c r="K72" s="975"/>
      <c r="L72" s="975"/>
      <c r="M72" s="975"/>
      <c r="N72" s="975"/>
      <c r="O72" s="975"/>
      <c r="P72" s="976"/>
      <c r="Q72" s="977">
        <v>1438</v>
      </c>
      <c r="R72" s="971"/>
      <c r="S72" s="971"/>
      <c r="T72" s="971"/>
      <c r="U72" s="971"/>
      <c r="V72" s="971">
        <v>1438</v>
      </c>
      <c r="W72" s="971"/>
      <c r="X72" s="971"/>
      <c r="Y72" s="971"/>
      <c r="Z72" s="971"/>
      <c r="AA72" s="971" t="s">
        <v>567</v>
      </c>
      <c r="AB72" s="971"/>
      <c r="AC72" s="971"/>
      <c r="AD72" s="971"/>
      <c r="AE72" s="971"/>
      <c r="AF72" s="971" t="s">
        <v>567</v>
      </c>
      <c r="AG72" s="971"/>
      <c r="AH72" s="971"/>
      <c r="AI72" s="971"/>
      <c r="AJ72" s="971"/>
      <c r="AK72" s="971">
        <v>1179</v>
      </c>
      <c r="AL72" s="971"/>
      <c r="AM72" s="971"/>
      <c r="AN72" s="971"/>
      <c r="AO72" s="971"/>
      <c r="AP72" s="971">
        <v>2127</v>
      </c>
      <c r="AQ72" s="971"/>
      <c r="AR72" s="971"/>
      <c r="AS72" s="971"/>
      <c r="AT72" s="971"/>
      <c r="AU72" s="971">
        <v>226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561</v>
      </c>
      <c r="C73" s="975"/>
      <c r="D73" s="975"/>
      <c r="E73" s="975"/>
      <c r="F73" s="975"/>
      <c r="G73" s="975"/>
      <c r="H73" s="975"/>
      <c r="I73" s="975"/>
      <c r="J73" s="975"/>
      <c r="K73" s="975"/>
      <c r="L73" s="975"/>
      <c r="M73" s="975"/>
      <c r="N73" s="975"/>
      <c r="O73" s="975"/>
      <c r="P73" s="976"/>
      <c r="Q73" s="977">
        <v>25</v>
      </c>
      <c r="R73" s="971"/>
      <c r="S73" s="971"/>
      <c r="T73" s="971"/>
      <c r="U73" s="971"/>
      <c r="V73" s="971">
        <v>25</v>
      </c>
      <c r="W73" s="971"/>
      <c r="X73" s="971"/>
      <c r="Y73" s="971"/>
      <c r="Z73" s="971"/>
      <c r="AA73" s="971" t="s">
        <v>567</v>
      </c>
      <c r="AB73" s="971"/>
      <c r="AC73" s="971"/>
      <c r="AD73" s="971"/>
      <c r="AE73" s="971"/>
      <c r="AF73" s="971" t="s">
        <v>567</v>
      </c>
      <c r="AG73" s="971"/>
      <c r="AH73" s="971"/>
      <c r="AI73" s="971"/>
      <c r="AJ73" s="971"/>
      <c r="AK73" s="971">
        <v>25</v>
      </c>
      <c r="AL73" s="971"/>
      <c r="AM73" s="971"/>
      <c r="AN73" s="971"/>
      <c r="AO73" s="971"/>
      <c r="AP73" s="971" t="s">
        <v>567</v>
      </c>
      <c r="AQ73" s="971"/>
      <c r="AR73" s="971"/>
      <c r="AS73" s="971"/>
      <c r="AT73" s="971"/>
      <c r="AU73" s="971" t="s">
        <v>567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562</v>
      </c>
      <c r="C74" s="975"/>
      <c r="D74" s="975"/>
      <c r="E74" s="975"/>
      <c r="F74" s="975"/>
      <c r="G74" s="975"/>
      <c r="H74" s="975"/>
      <c r="I74" s="975"/>
      <c r="J74" s="975"/>
      <c r="K74" s="975"/>
      <c r="L74" s="975"/>
      <c r="M74" s="975"/>
      <c r="N74" s="975"/>
      <c r="O74" s="975"/>
      <c r="P74" s="976"/>
      <c r="Q74" s="977">
        <v>1670</v>
      </c>
      <c r="R74" s="971"/>
      <c r="S74" s="971"/>
      <c r="T74" s="971"/>
      <c r="U74" s="971"/>
      <c r="V74" s="971">
        <v>1670</v>
      </c>
      <c r="W74" s="971"/>
      <c r="X74" s="971"/>
      <c r="Y74" s="971"/>
      <c r="Z74" s="971"/>
      <c r="AA74" s="971" t="s">
        <v>567</v>
      </c>
      <c r="AB74" s="971"/>
      <c r="AC74" s="971"/>
      <c r="AD74" s="971"/>
      <c r="AE74" s="971"/>
      <c r="AF74" s="971" t="s">
        <v>567</v>
      </c>
      <c r="AG74" s="971"/>
      <c r="AH74" s="971"/>
      <c r="AI74" s="971"/>
      <c r="AJ74" s="971"/>
      <c r="AK74" s="971" t="s">
        <v>567</v>
      </c>
      <c r="AL74" s="971"/>
      <c r="AM74" s="971"/>
      <c r="AN74" s="971"/>
      <c r="AO74" s="971"/>
      <c r="AP74" s="971">
        <v>3190</v>
      </c>
      <c r="AQ74" s="971"/>
      <c r="AR74" s="971"/>
      <c r="AS74" s="971"/>
      <c r="AT74" s="971"/>
      <c r="AU74" s="971" t="s">
        <v>567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563</v>
      </c>
      <c r="C75" s="975"/>
      <c r="D75" s="975"/>
      <c r="E75" s="975"/>
      <c r="F75" s="975"/>
      <c r="G75" s="975"/>
      <c r="H75" s="975"/>
      <c r="I75" s="975"/>
      <c r="J75" s="975"/>
      <c r="K75" s="975"/>
      <c r="L75" s="975"/>
      <c r="M75" s="975"/>
      <c r="N75" s="975"/>
      <c r="O75" s="975"/>
      <c r="P75" s="976"/>
      <c r="Q75" s="978">
        <v>1186</v>
      </c>
      <c r="R75" s="979"/>
      <c r="S75" s="979"/>
      <c r="T75" s="979"/>
      <c r="U75" s="980"/>
      <c r="V75" s="981">
        <v>1159</v>
      </c>
      <c r="W75" s="979"/>
      <c r="X75" s="979"/>
      <c r="Y75" s="979"/>
      <c r="Z75" s="980"/>
      <c r="AA75" s="981">
        <v>27</v>
      </c>
      <c r="AB75" s="979"/>
      <c r="AC75" s="979"/>
      <c r="AD75" s="979"/>
      <c r="AE75" s="980"/>
      <c r="AF75" s="981">
        <v>27</v>
      </c>
      <c r="AG75" s="979"/>
      <c r="AH75" s="979"/>
      <c r="AI75" s="979"/>
      <c r="AJ75" s="980"/>
      <c r="AK75" s="981">
        <v>54</v>
      </c>
      <c r="AL75" s="979"/>
      <c r="AM75" s="979"/>
      <c r="AN75" s="979"/>
      <c r="AO75" s="980"/>
      <c r="AP75" s="981">
        <v>613</v>
      </c>
      <c r="AQ75" s="979"/>
      <c r="AR75" s="979"/>
      <c r="AS75" s="979"/>
      <c r="AT75" s="980"/>
      <c r="AU75" s="981">
        <v>446</v>
      </c>
      <c r="AV75" s="979"/>
      <c r="AW75" s="979"/>
      <c r="AX75" s="979"/>
      <c r="AY75" s="980"/>
      <c r="AZ75" s="972" t="s">
        <v>568</v>
      </c>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564</v>
      </c>
      <c r="C76" s="975"/>
      <c r="D76" s="975"/>
      <c r="E76" s="975"/>
      <c r="F76" s="975"/>
      <c r="G76" s="975"/>
      <c r="H76" s="975"/>
      <c r="I76" s="975"/>
      <c r="J76" s="975"/>
      <c r="K76" s="975"/>
      <c r="L76" s="975"/>
      <c r="M76" s="975"/>
      <c r="N76" s="975"/>
      <c r="O76" s="975"/>
      <c r="P76" s="976"/>
      <c r="Q76" s="978">
        <v>63</v>
      </c>
      <c r="R76" s="979"/>
      <c r="S76" s="979"/>
      <c r="T76" s="979"/>
      <c r="U76" s="980"/>
      <c r="V76" s="981">
        <v>51</v>
      </c>
      <c r="W76" s="979"/>
      <c r="X76" s="979"/>
      <c r="Y76" s="979"/>
      <c r="Z76" s="980"/>
      <c r="AA76" s="981">
        <v>13</v>
      </c>
      <c r="AB76" s="979"/>
      <c r="AC76" s="979"/>
      <c r="AD76" s="979"/>
      <c r="AE76" s="980"/>
      <c r="AF76" s="981">
        <v>13</v>
      </c>
      <c r="AG76" s="979"/>
      <c r="AH76" s="979"/>
      <c r="AI76" s="979"/>
      <c r="AJ76" s="980"/>
      <c r="AK76" s="981" t="s">
        <v>567</v>
      </c>
      <c r="AL76" s="979"/>
      <c r="AM76" s="979"/>
      <c r="AN76" s="979"/>
      <c r="AO76" s="980"/>
      <c r="AP76" s="981" t="s">
        <v>567</v>
      </c>
      <c r="AQ76" s="979"/>
      <c r="AR76" s="979"/>
      <c r="AS76" s="979"/>
      <c r="AT76" s="980"/>
      <c r="AU76" s="981" t="s">
        <v>567</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565</v>
      </c>
      <c r="C77" s="975"/>
      <c r="D77" s="975"/>
      <c r="E77" s="975"/>
      <c r="F77" s="975"/>
      <c r="G77" s="975"/>
      <c r="H77" s="975"/>
      <c r="I77" s="975"/>
      <c r="J77" s="975"/>
      <c r="K77" s="975"/>
      <c r="L77" s="975"/>
      <c r="M77" s="975"/>
      <c r="N77" s="975"/>
      <c r="O77" s="975"/>
      <c r="P77" s="976"/>
      <c r="Q77" s="978">
        <v>332</v>
      </c>
      <c r="R77" s="979"/>
      <c r="S77" s="979"/>
      <c r="T77" s="979"/>
      <c r="U77" s="980"/>
      <c r="V77" s="981">
        <v>216</v>
      </c>
      <c r="W77" s="979"/>
      <c r="X77" s="979"/>
      <c r="Y77" s="979"/>
      <c r="Z77" s="980"/>
      <c r="AA77" s="981">
        <v>117</v>
      </c>
      <c r="AB77" s="979"/>
      <c r="AC77" s="979"/>
      <c r="AD77" s="979"/>
      <c r="AE77" s="980"/>
      <c r="AF77" s="981">
        <v>117</v>
      </c>
      <c r="AG77" s="979"/>
      <c r="AH77" s="979"/>
      <c r="AI77" s="979"/>
      <c r="AJ77" s="980"/>
      <c r="AK77" s="981">
        <v>133</v>
      </c>
      <c r="AL77" s="979"/>
      <c r="AM77" s="979"/>
      <c r="AN77" s="979"/>
      <c r="AO77" s="980"/>
      <c r="AP77" s="981" t="s">
        <v>567</v>
      </c>
      <c r="AQ77" s="979"/>
      <c r="AR77" s="979"/>
      <c r="AS77" s="979"/>
      <c r="AT77" s="980"/>
      <c r="AU77" s="981" t="s">
        <v>567</v>
      </c>
      <c r="AV77" s="979"/>
      <c r="AW77" s="979"/>
      <c r="AX77" s="979"/>
      <c r="AY77" s="980"/>
      <c r="AZ77" s="972" t="s">
        <v>569</v>
      </c>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566</v>
      </c>
      <c r="C78" s="975"/>
      <c r="D78" s="975"/>
      <c r="E78" s="975"/>
      <c r="F78" s="975"/>
      <c r="G78" s="975"/>
      <c r="H78" s="975"/>
      <c r="I78" s="975"/>
      <c r="J78" s="975"/>
      <c r="K78" s="975"/>
      <c r="L78" s="975"/>
      <c r="M78" s="975"/>
      <c r="N78" s="975"/>
      <c r="O78" s="975"/>
      <c r="P78" s="976"/>
      <c r="Q78" s="977">
        <v>211512</v>
      </c>
      <c r="R78" s="971"/>
      <c r="S78" s="971"/>
      <c r="T78" s="971"/>
      <c r="U78" s="971"/>
      <c r="V78" s="971">
        <v>207502</v>
      </c>
      <c r="W78" s="971"/>
      <c r="X78" s="971"/>
      <c r="Y78" s="971"/>
      <c r="Z78" s="971"/>
      <c r="AA78" s="971">
        <v>4010</v>
      </c>
      <c r="AB78" s="971"/>
      <c r="AC78" s="971"/>
      <c r="AD78" s="971"/>
      <c r="AE78" s="971"/>
      <c r="AF78" s="971">
        <v>4010</v>
      </c>
      <c r="AG78" s="971"/>
      <c r="AH78" s="971"/>
      <c r="AI78" s="971"/>
      <c r="AJ78" s="971"/>
      <c r="AK78" s="971" t="s">
        <v>567</v>
      </c>
      <c r="AL78" s="971"/>
      <c r="AM78" s="971"/>
      <c r="AN78" s="971"/>
      <c r="AO78" s="971"/>
      <c r="AP78" s="971" t="s">
        <v>567</v>
      </c>
      <c r="AQ78" s="971"/>
      <c r="AR78" s="971"/>
      <c r="AS78" s="971"/>
      <c r="AT78" s="971"/>
      <c r="AU78" s="971" t="s">
        <v>567</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4170</v>
      </c>
      <c r="AG88" s="959"/>
      <c r="AH88" s="959"/>
      <c r="AI88" s="959"/>
      <c r="AJ88" s="959"/>
      <c r="AK88" s="963"/>
      <c r="AL88" s="963"/>
      <c r="AM88" s="963"/>
      <c r="AN88" s="963"/>
      <c r="AO88" s="963"/>
      <c r="AP88" s="959">
        <v>7036</v>
      </c>
      <c r="AQ88" s="959"/>
      <c r="AR88" s="959"/>
      <c r="AS88" s="959"/>
      <c r="AT88" s="959"/>
      <c r="AU88" s="959">
        <v>892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SUM(CR7:CV10)</f>
        <v>41</v>
      </c>
      <c r="CS102" s="953"/>
      <c r="CT102" s="953"/>
      <c r="CU102" s="953"/>
      <c r="CV102" s="954"/>
      <c r="CW102" s="952">
        <f>SUM(CW7:DA10)</f>
        <v>6</v>
      </c>
      <c r="CX102" s="953"/>
      <c r="CY102" s="953"/>
      <c r="CZ102" s="953"/>
      <c r="DA102" s="954"/>
      <c r="DB102" s="952" t="s">
        <v>567</v>
      </c>
      <c r="DC102" s="953"/>
      <c r="DD102" s="953"/>
      <c r="DE102" s="953"/>
      <c r="DF102" s="954"/>
      <c r="DG102" s="952" t="s">
        <v>567</v>
      </c>
      <c r="DH102" s="953"/>
      <c r="DI102" s="953"/>
      <c r="DJ102" s="953"/>
      <c r="DK102" s="954"/>
      <c r="DL102" s="952" t="s">
        <v>567</v>
      </c>
      <c r="DM102" s="953"/>
      <c r="DN102" s="953"/>
      <c r="DO102" s="953"/>
      <c r="DP102" s="954"/>
      <c r="DQ102" s="952" t="s">
        <v>567</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30"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2158730</v>
      </c>
      <c r="AB110" s="889"/>
      <c r="AC110" s="889"/>
      <c r="AD110" s="889"/>
      <c r="AE110" s="890"/>
      <c r="AF110" s="891">
        <v>2002223</v>
      </c>
      <c r="AG110" s="889"/>
      <c r="AH110" s="889"/>
      <c r="AI110" s="889"/>
      <c r="AJ110" s="890"/>
      <c r="AK110" s="891">
        <v>1800730</v>
      </c>
      <c r="AL110" s="889"/>
      <c r="AM110" s="889"/>
      <c r="AN110" s="889"/>
      <c r="AO110" s="890"/>
      <c r="AP110" s="892">
        <v>21.1</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21509264</v>
      </c>
      <c r="BR110" s="842"/>
      <c r="BS110" s="842"/>
      <c r="BT110" s="842"/>
      <c r="BU110" s="842"/>
      <c r="BV110" s="842">
        <v>19567581</v>
      </c>
      <c r="BW110" s="842"/>
      <c r="BX110" s="842"/>
      <c r="BY110" s="842"/>
      <c r="BZ110" s="842"/>
      <c r="CA110" s="842">
        <v>17997438</v>
      </c>
      <c r="CB110" s="842"/>
      <c r="CC110" s="842"/>
      <c r="CD110" s="842"/>
      <c r="CE110" s="842"/>
      <c r="CF110" s="866">
        <v>210.8</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4116370</v>
      </c>
      <c r="BR112" s="817"/>
      <c r="BS112" s="817"/>
      <c r="BT112" s="817"/>
      <c r="BU112" s="817"/>
      <c r="BV112" s="817">
        <v>3780436</v>
      </c>
      <c r="BW112" s="817"/>
      <c r="BX112" s="817"/>
      <c r="BY112" s="817"/>
      <c r="BZ112" s="817"/>
      <c r="CA112" s="817">
        <v>3503632</v>
      </c>
      <c r="CB112" s="817"/>
      <c r="CC112" s="817"/>
      <c r="CD112" s="817"/>
      <c r="CE112" s="817"/>
      <c r="CF112" s="875">
        <v>41</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391293</v>
      </c>
      <c r="AB113" s="919"/>
      <c r="AC113" s="919"/>
      <c r="AD113" s="919"/>
      <c r="AE113" s="920"/>
      <c r="AF113" s="921">
        <v>387491</v>
      </c>
      <c r="AG113" s="919"/>
      <c r="AH113" s="919"/>
      <c r="AI113" s="919"/>
      <c r="AJ113" s="920"/>
      <c r="AK113" s="921">
        <v>363097</v>
      </c>
      <c r="AL113" s="919"/>
      <c r="AM113" s="919"/>
      <c r="AN113" s="919"/>
      <c r="AO113" s="920"/>
      <c r="AP113" s="922">
        <v>4.3</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1277045</v>
      </c>
      <c r="BR113" s="817"/>
      <c r="BS113" s="817"/>
      <c r="BT113" s="817"/>
      <c r="BU113" s="817"/>
      <c r="BV113" s="817">
        <v>1171144</v>
      </c>
      <c r="BW113" s="817"/>
      <c r="BX113" s="817"/>
      <c r="BY113" s="817"/>
      <c r="BZ113" s="817"/>
      <c r="CA113" s="817">
        <v>892196</v>
      </c>
      <c r="CB113" s="817"/>
      <c r="CC113" s="817"/>
      <c r="CD113" s="817"/>
      <c r="CE113" s="817"/>
      <c r="CF113" s="875">
        <v>10.4</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119090</v>
      </c>
      <c r="AB114" s="780"/>
      <c r="AC114" s="780"/>
      <c r="AD114" s="780"/>
      <c r="AE114" s="781"/>
      <c r="AF114" s="782">
        <v>139801</v>
      </c>
      <c r="AG114" s="780"/>
      <c r="AH114" s="780"/>
      <c r="AI114" s="780"/>
      <c r="AJ114" s="781"/>
      <c r="AK114" s="782">
        <v>141020</v>
      </c>
      <c r="AL114" s="780"/>
      <c r="AM114" s="780"/>
      <c r="AN114" s="780"/>
      <c r="AO114" s="781"/>
      <c r="AP114" s="824">
        <v>1.7</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2832417</v>
      </c>
      <c r="BR114" s="817"/>
      <c r="BS114" s="817"/>
      <c r="BT114" s="817"/>
      <c r="BU114" s="817"/>
      <c r="BV114" s="817">
        <v>2799762</v>
      </c>
      <c r="BW114" s="817"/>
      <c r="BX114" s="817"/>
      <c r="BY114" s="817"/>
      <c r="BZ114" s="817"/>
      <c r="CA114" s="817">
        <v>2844444</v>
      </c>
      <c r="CB114" s="817"/>
      <c r="CC114" s="817"/>
      <c r="CD114" s="817"/>
      <c r="CE114" s="817"/>
      <c r="CF114" s="875">
        <v>33.299999999999997</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53</v>
      </c>
      <c r="BR115" s="817"/>
      <c r="BS115" s="817"/>
      <c r="BT115" s="817"/>
      <c r="BU115" s="817"/>
      <c r="BV115" s="817">
        <v>31</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2669113</v>
      </c>
      <c r="AB117" s="903"/>
      <c r="AC117" s="903"/>
      <c r="AD117" s="903"/>
      <c r="AE117" s="904"/>
      <c r="AF117" s="905">
        <v>2529515</v>
      </c>
      <c r="AG117" s="903"/>
      <c r="AH117" s="903"/>
      <c r="AI117" s="903"/>
      <c r="AJ117" s="904"/>
      <c r="AK117" s="905">
        <v>2304847</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445</v>
      </c>
      <c r="BP119" s="878"/>
      <c r="BQ119" s="879">
        <v>29735149</v>
      </c>
      <c r="BR119" s="845"/>
      <c r="BS119" s="845"/>
      <c r="BT119" s="845"/>
      <c r="BU119" s="845"/>
      <c r="BV119" s="845">
        <v>27318954</v>
      </c>
      <c r="BW119" s="845"/>
      <c r="BX119" s="845"/>
      <c r="BY119" s="845"/>
      <c r="BZ119" s="845"/>
      <c r="CA119" s="845">
        <v>25237710</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6847078</v>
      </c>
      <c r="BR120" s="842"/>
      <c r="BS120" s="842"/>
      <c r="BT120" s="842"/>
      <c r="BU120" s="842"/>
      <c r="BV120" s="842">
        <v>6810648</v>
      </c>
      <c r="BW120" s="842"/>
      <c r="BX120" s="842"/>
      <c r="BY120" s="842"/>
      <c r="BZ120" s="842"/>
      <c r="CA120" s="842">
        <v>6971360</v>
      </c>
      <c r="CB120" s="842"/>
      <c r="CC120" s="842"/>
      <c r="CD120" s="842"/>
      <c r="CE120" s="842"/>
      <c r="CF120" s="866">
        <v>81.7</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2760419</v>
      </c>
      <c r="DH120" s="842"/>
      <c r="DI120" s="842"/>
      <c r="DJ120" s="842"/>
      <c r="DK120" s="842"/>
      <c r="DL120" s="842">
        <v>2647193</v>
      </c>
      <c r="DM120" s="842"/>
      <c r="DN120" s="842"/>
      <c r="DO120" s="842"/>
      <c r="DP120" s="842"/>
      <c r="DQ120" s="842">
        <v>2401133</v>
      </c>
      <c r="DR120" s="842"/>
      <c r="DS120" s="842"/>
      <c r="DT120" s="842"/>
      <c r="DU120" s="842"/>
      <c r="DV120" s="843">
        <v>28.1</v>
      </c>
      <c r="DW120" s="843"/>
      <c r="DX120" s="843"/>
      <c r="DY120" s="843"/>
      <c r="DZ120" s="844"/>
    </row>
    <row r="121" spans="1:130" s="230"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2165</v>
      </c>
      <c r="BR121" s="817"/>
      <c r="BS121" s="817"/>
      <c r="BT121" s="817"/>
      <c r="BU121" s="817"/>
      <c r="BV121" s="817">
        <v>1134</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828183</v>
      </c>
      <c r="DH121" s="817"/>
      <c r="DI121" s="817"/>
      <c r="DJ121" s="817"/>
      <c r="DK121" s="817"/>
      <c r="DL121" s="817">
        <v>633300</v>
      </c>
      <c r="DM121" s="817"/>
      <c r="DN121" s="817"/>
      <c r="DO121" s="817"/>
      <c r="DP121" s="817"/>
      <c r="DQ121" s="817">
        <v>554419</v>
      </c>
      <c r="DR121" s="817"/>
      <c r="DS121" s="817"/>
      <c r="DT121" s="817"/>
      <c r="DU121" s="817"/>
      <c r="DV121" s="794">
        <v>6.5</v>
      </c>
      <c r="DW121" s="794"/>
      <c r="DX121" s="794"/>
      <c r="DY121" s="794"/>
      <c r="DZ121" s="795"/>
    </row>
    <row r="122" spans="1:130" s="230"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22824104</v>
      </c>
      <c r="BR122" s="845"/>
      <c r="BS122" s="845"/>
      <c r="BT122" s="845"/>
      <c r="BU122" s="845"/>
      <c r="BV122" s="845">
        <v>21472128</v>
      </c>
      <c r="BW122" s="845"/>
      <c r="BX122" s="845"/>
      <c r="BY122" s="845"/>
      <c r="BZ122" s="845"/>
      <c r="CA122" s="845">
        <v>20192285</v>
      </c>
      <c r="CB122" s="845"/>
      <c r="CC122" s="845"/>
      <c r="CD122" s="845"/>
      <c r="CE122" s="845"/>
      <c r="CF122" s="846">
        <v>236.5</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263492</v>
      </c>
      <c r="DH122" s="817"/>
      <c r="DI122" s="817"/>
      <c r="DJ122" s="817"/>
      <c r="DK122" s="817"/>
      <c r="DL122" s="817">
        <v>257260</v>
      </c>
      <c r="DM122" s="817"/>
      <c r="DN122" s="817"/>
      <c r="DO122" s="817"/>
      <c r="DP122" s="817"/>
      <c r="DQ122" s="817">
        <v>286569</v>
      </c>
      <c r="DR122" s="817"/>
      <c r="DS122" s="817"/>
      <c r="DT122" s="817"/>
      <c r="DU122" s="817"/>
      <c r="DV122" s="794">
        <v>3.4</v>
      </c>
      <c r="DW122" s="794"/>
      <c r="DX122" s="794"/>
      <c r="DY122" s="794"/>
      <c r="DZ122" s="795"/>
    </row>
    <row r="123" spans="1:130" s="230"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453</v>
      </c>
      <c r="BP123" s="878"/>
      <c r="BQ123" s="832">
        <v>29673347</v>
      </c>
      <c r="BR123" s="833"/>
      <c r="BS123" s="833"/>
      <c r="BT123" s="833"/>
      <c r="BU123" s="833"/>
      <c r="BV123" s="833">
        <v>28283910</v>
      </c>
      <c r="BW123" s="833"/>
      <c r="BX123" s="833"/>
      <c r="BY123" s="833"/>
      <c r="BZ123" s="833"/>
      <c r="CA123" s="833">
        <v>27163645</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v>264276</v>
      </c>
      <c r="DH123" s="780"/>
      <c r="DI123" s="780"/>
      <c r="DJ123" s="780"/>
      <c r="DK123" s="781"/>
      <c r="DL123" s="782">
        <v>242683</v>
      </c>
      <c r="DM123" s="780"/>
      <c r="DN123" s="780"/>
      <c r="DO123" s="780"/>
      <c r="DP123" s="781"/>
      <c r="DQ123" s="782">
        <v>261511</v>
      </c>
      <c r="DR123" s="780"/>
      <c r="DS123" s="780"/>
      <c r="DT123" s="780"/>
      <c r="DU123" s="781"/>
      <c r="DV123" s="824">
        <v>3.1</v>
      </c>
      <c r="DW123" s="825"/>
      <c r="DX123" s="825"/>
      <c r="DY123" s="825"/>
      <c r="DZ123" s="826"/>
    </row>
    <row r="124" spans="1:130" s="230"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0.6</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1160</v>
      </c>
      <c r="AB128" s="801"/>
      <c r="AC128" s="801"/>
      <c r="AD128" s="801"/>
      <c r="AE128" s="802"/>
      <c r="AF128" s="803">
        <v>1476</v>
      </c>
      <c r="AG128" s="801"/>
      <c r="AH128" s="801"/>
      <c r="AI128" s="801"/>
      <c r="AJ128" s="802"/>
      <c r="AK128" s="803">
        <v>1476</v>
      </c>
      <c r="AL128" s="801"/>
      <c r="AM128" s="801"/>
      <c r="AN128" s="801"/>
      <c r="AO128" s="802"/>
      <c r="AP128" s="804"/>
      <c r="AQ128" s="805"/>
      <c r="AR128" s="805"/>
      <c r="AS128" s="805"/>
      <c r="AT128" s="806"/>
      <c r="AU128" s="232"/>
      <c r="AV128" s="232"/>
      <c r="AW128" s="232"/>
      <c r="AX128" s="807" t="s">
        <v>467</v>
      </c>
      <c r="AY128" s="808"/>
      <c r="AZ128" s="808"/>
      <c r="BA128" s="808"/>
      <c r="BB128" s="808"/>
      <c r="BC128" s="808"/>
      <c r="BD128" s="808"/>
      <c r="BE128" s="809"/>
      <c r="BF128" s="786" t="s">
        <v>122</v>
      </c>
      <c r="BG128" s="787"/>
      <c r="BH128" s="787"/>
      <c r="BI128" s="787"/>
      <c r="BJ128" s="787"/>
      <c r="BK128" s="787"/>
      <c r="BL128" s="810"/>
      <c r="BM128" s="786">
        <v>13.24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53</v>
      </c>
      <c r="DH128" s="791"/>
      <c r="DI128" s="791"/>
      <c r="DJ128" s="791"/>
      <c r="DK128" s="791"/>
      <c r="DL128" s="791">
        <v>31</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11033385</v>
      </c>
      <c r="AB129" s="780"/>
      <c r="AC129" s="780"/>
      <c r="AD129" s="780"/>
      <c r="AE129" s="781"/>
      <c r="AF129" s="782">
        <v>10582708</v>
      </c>
      <c r="AG129" s="780"/>
      <c r="AH129" s="780"/>
      <c r="AI129" s="780"/>
      <c r="AJ129" s="781"/>
      <c r="AK129" s="782">
        <v>10592439</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122</v>
      </c>
      <c r="BG129" s="771"/>
      <c r="BH129" s="771"/>
      <c r="BI129" s="771"/>
      <c r="BJ129" s="771"/>
      <c r="BK129" s="771"/>
      <c r="BL129" s="772"/>
      <c r="BM129" s="770">
        <v>18.239999999999998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2168516</v>
      </c>
      <c r="AB130" s="780"/>
      <c r="AC130" s="780"/>
      <c r="AD130" s="780"/>
      <c r="AE130" s="781"/>
      <c r="AF130" s="782">
        <v>2100621</v>
      </c>
      <c r="AG130" s="780"/>
      <c r="AH130" s="780"/>
      <c r="AI130" s="780"/>
      <c r="AJ130" s="781"/>
      <c r="AK130" s="782">
        <v>2054550</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4.5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8864869</v>
      </c>
      <c r="AB131" s="764"/>
      <c r="AC131" s="764"/>
      <c r="AD131" s="764"/>
      <c r="AE131" s="765"/>
      <c r="AF131" s="766">
        <v>8482087</v>
      </c>
      <c r="AG131" s="764"/>
      <c r="AH131" s="764"/>
      <c r="AI131" s="764"/>
      <c r="AJ131" s="765"/>
      <c r="AK131" s="766">
        <v>8537889</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5.6338903599999997</v>
      </c>
      <c r="AB132" s="745"/>
      <c r="AC132" s="745"/>
      <c r="AD132" s="745"/>
      <c r="AE132" s="746"/>
      <c r="AF132" s="747">
        <v>5.0390664469999997</v>
      </c>
      <c r="AG132" s="745"/>
      <c r="AH132" s="745"/>
      <c r="AI132" s="745"/>
      <c r="AJ132" s="746"/>
      <c r="AK132" s="747">
        <v>2.914317354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8.5</v>
      </c>
      <c r="AB133" s="724"/>
      <c r="AC133" s="724"/>
      <c r="AD133" s="724"/>
      <c r="AE133" s="725"/>
      <c r="AF133" s="723">
        <v>6.6</v>
      </c>
      <c r="AG133" s="724"/>
      <c r="AH133" s="724"/>
      <c r="AI133" s="724"/>
      <c r="AJ133" s="725"/>
      <c r="AK133" s="723">
        <v>4.5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oOt/CyESrJa3mX/4iRbmCKZB0b6q703iaobP47xT9BWDPoPHL1Q3z3mWIFJZM/9hZ6N6vbPAGVsBtrz19umMg==" saltValue="nHhP3K53+GXw9HBHR/37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I40" zoomScale="85" zoomScaleNormal="85" zoomScaleSheetLayoutView="85" workbookViewId="0">
      <selection activeCell="CT50" sqref="CT5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t064c+Zaue8ocOtvQaQHd2+2QYzuEBTRbIP9+SOAZCFDxg3dcficKEI55+ESwYUHg4CzA4taUr0v3aGlZR0lQ==" saltValue="qXIQTekW5TphK1FkTBm2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bUfsCPDPoDFeIrPxSV/XoKTHMnKBRUBVtoAQeI5VVhIA/vaAEprA2JS8x6pDCOceFRuKKyJxEGMmWHhS4ZkCQ==" saltValue="6YgTRZF5+XLqpU1zlVMN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2907555</v>
      </c>
      <c r="AP9" s="281">
        <v>108852</v>
      </c>
      <c r="AQ9" s="282">
        <v>107616</v>
      </c>
      <c r="AR9" s="283">
        <v>1.1000000000000001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422589</v>
      </c>
      <c r="AP10" s="284">
        <v>15821</v>
      </c>
      <c r="AQ10" s="285">
        <v>10095</v>
      </c>
      <c r="AR10" s="286">
        <v>56.7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v>181429</v>
      </c>
      <c r="AP11" s="284">
        <v>6792</v>
      </c>
      <c r="AQ11" s="285">
        <v>1704</v>
      </c>
      <c r="AR11" s="286">
        <v>298.60000000000002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491</v>
      </c>
      <c r="AP12" s="284" t="s">
        <v>491</v>
      </c>
      <c r="AQ12" s="285">
        <v>7</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124099</v>
      </c>
      <c r="AP13" s="284">
        <v>4646</v>
      </c>
      <c r="AQ13" s="285">
        <v>4110</v>
      </c>
      <c r="AR13" s="286">
        <v>13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32488</v>
      </c>
      <c r="AP14" s="284">
        <v>1216</v>
      </c>
      <c r="AQ14" s="285">
        <v>2451</v>
      </c>
      <c r="AR14" s="286">
        <v>-50.4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-172943</v>
      </c>
      <c r="AP15" s="284">
        <v>-6475</v>
      </c>
      <c r="AQ15" s="285">
        <v>-6399</v>
      </c>
      <c r="AR15" s="286">
        <v>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3495217</v>
      </c>
      <c r="AP16" s="284">
        <v>130853</v>
      </c>
      <c r="AQ16" s="285">
        <v>119584</v>
      </c>
      <c r="AR16" s="286">
        <v>9.4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9.9600000000000009</v>
      </c>
      <c r="AP21" s="298">
        <v>10.86</v>
      </c>
      <c r="AQ21" s="299">
        <v>-0.9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99.3</v>
      </c>
      <c r="AP22" s="303">
        <v>97.3</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1800730</v>
      </c>
      <c r="AP32" s="312">
        <v>67415</v>
      </c>
      <c r="AQ32" s="313">
        <v>75090</v>
      </c>
      <c r="AR32" s="314">
        <v>-10.199999999999999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t="s">
        <v>491</v>
      </c>
      <c r="AP34" s="312" t="s">
        <v>491</v>
      </c>
      <c r="AQ34" s="313">
        <v>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v>363097</v>
      </c>
      <c r="AP35" s="312">
        <v>13594</v>
      </c>
      <c r="AQ35" s="313">
        <v>17211</v>
      </c>
      <c r="AR35" s="314">
        <v>-21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v>141020</v>
      </c>
      <c r="AP36" s="312">
        <v>5279</v>
      </c>
      <c r="AQ36" s="313">
        <v>2478</v>
      </c>
      <c r="AR36" s="314">
        <v>113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t="s">
        <v>491</v>
      </c>
      <c r="AP37" s="312" t="s">
        <v>491</v>
      </c>
      <c r="AQ37" s="313">
        <v>654</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t="s">
        <v>491</v>
      </c>
      <c r="AP38" s="315" t="s">
        <v>491</v>
      </c>
      <c r="AQ38" s="316">
        <v>4</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v>-1476</v>
      </c>
      <c r="AP39" s="312">
        <v>-55</v>
      </c>
      <c r="AQ39" s="313">
        <v>-3502</v>
      </c>
      <c r="AR39" s="314">
        <v>-98.4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-2054550</v>
      </c>
      <c r="AP40" s="312">
        <v>-76918</v>
      </c>
      <c r="AQ40" s="313">
        <v>-63750</v>
      </c>
      <c r="AR40" s="314">
        <v>20.7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248821</v>
      </c>
      <c r="AP41" s="312">
        <v>9315</v>
      </c>
      <c r="AQ41" s="313">
        <v>28185</v>
      </c>
      <c r="AR41" s="314">
        <v>-67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5548098</v>
      </c>
      <c r="AN51" s="334">
        <v>192155</v>
      </c>
      <c r="AO51" s="335">
        <v>152</v>
      </c>
      <c r="AP51" s="336">
        <v>132981</v>
      </c>
      <c r="AQ51" s="337">
        <v>58.7</v>
      </c>
      <c r="AR51" s="338">
        <v>93.3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2198255</v>
      </c>
      <c r="AN52" s="342">
        <v>76135</v>
      </c>
      <c r="AO52" s="343">
        <v>110.3</v>
      </c>
      <c r="AP52" s="344">
        <v>56973</v>
      </c>
      <c r="AQ52" s="345">
        <v>9.1999999999999993</v>
      </c>
      <c r="AR52" s="346">
        <v>101.1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3705555</v>
      </c>
      <c r="AN53" s="334">
        <v>131240</v>
      </c>
      <c r="AO53" s="335">
        <v>-31.7</v>
      </c>
      <c r="AP53" s="336">
        <v>128523</v>
      </c>
      <c r="AQ53" s="337">
        <v>-3.4</v>
      </c>
      <c r="AR53" s="338">
        <v>-28.3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1684457</v>
      </c>
      <c r="AN54" s="342">
        <v>59658</v>
      </c>
      <c r="AO54" s="343">
        <v>-21.6</v>
      </c>
      <c r="AP54" s="344">
        <v>56792</v>
      </c>
      <c r="AQ54" s="345">
        <v>-0.3</v>
      </c>
      <c r="AR54" s="346">
        <v>-21.3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1285609</v>
      </c>
      <c r="AN55" s="334">
        <v>46516</v>
      </c>
      <c r="AO55" s="335">
        <v>-64.599999999999994</v>
      </c>
      <c r="AP55" s="336">
        <v>96469</v>
      </c>
      <c r="AQ55" s="337">
        <v>-24.9</v>
      </c>
      <c r="AR55" s="338">
        <v>-39.700000000000003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499486</v>
      </c>
      <c r="AN56" s="342">
        <v>18072</v>
      </c>
      <c r="AO56" s="343">
        <v>-69.7</v>
      </c>
      <c r="AP56" s="344">
        <v>49775</v>
      </c>
      <c r="AQ56" s="345">
        <v>-12.4</v>
      </c>
      <c r="AR56" s="346">
        <v>-57.3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1281258</v>
      </c>
      <c r="AN57" s="334">
        <v>46941</v>
      </c>
      <c r="AO57" s="335">
        <v>0.9</v>
      </c>
      <c r="AP57" s="336">
        <v>85743</v>
      </c>
      <c r="AQ57" s="337">
        <v>-11.1</v>
      </c>
      <c r="AR57" s="338">
        <v>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478885</v>
      </c>
      <c r="AN58" s="342">
        <v>17545</v>
      </c>
      <c r="AO58" s="343">
        <v>-2.9</v>
      </c>
      <c r="AP58" s="344">
        <v>45231</v>
      </c>
      <c r="AQ58" s="345">
        <v>-9.1</v>
      </c>
      <c r="AR58" s="346">
        <v>6.2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1492959</v>
      </c>
      <c r="AN59" s="334">
        <v>55893</v>
      </c>
      <c r="AO59" s="335">
        <v>19.100000000000001</v>
      </c>
      <c r="AP59" s="336">
        <v>92509</v>
      </c>
      <c r="AQ59" s="337">
        <v>7.9</v>
      </c>
      <c r="AR59" s="338">
        <v>11.2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790842</v>
      </c>
      <c r="AN60" s="342">
        <v>29607</v>
      </c>
      <c r="AO60" s="343">
        <v>68.7</v>
      </c>
      <c r="AP60" s="344">
        <v>52274</v>
      </c>
      <c r="AQ60" s="345">
        <v>15.6</v>
      </c>
      <c r="AR60" s="346">
        <v>53.1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2662696</v>
      </c>
      <c r="AN61" s="349">
        <v>94549</v>
      </c>
      <c r="AO61" s="350">
        <v>15.1</v>
      </c>
      <c r="AP61" s="351">
        <v>107245</v>
      </c>
      <c r="AQ61" s="352">
        <v>5.4</v>
      </c>
      <c r="AR61" s="338">
        <v>9.6999999999999993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1130385</v>
      </c>
      <c r="AN62" s="342">
        <v>40203</v>
      </c>
      <c r="AO62" s="343">
        <v>17</v>
      </c>
      <c r="AP62" s="344">
        <v>52209</v>
      </c>
      <c r="AQ62" s="345">
        <v>0.6</v>
      </c>
      <c r="AR62" s="346">
        <v>16.399999999999999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pIYI+OYeyaIvAN5SGqtLSefTYxrz6cXTknklK1+Y3C5cRJ5N2QEoXG0XHUdafohE6+majIDg4RP1QcU5M3wGA==" saltValue="9L2+DnsSGZixfVsjtCMl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JtBugImtigEDrp4lRvc4lEyiYMkUqF3Qt0mfB+qKDIW0VUyXZku3w8Sr5U3OAkzxraShOQoGapgsErpowSYgdA==" saltValue="QcrsFvvyXR7gzm9F7Trd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tEtG+wNVt2dYNkE72OdRPHD4icG0s7J7Fm/9CY0cy3g08m/gG9DQFV1GxY9yuzerZjPqlpyB40MBH2S7oB0L8w==" saltValue="ZZLkGtt4SA9XUilb674L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25.36</v>
      </c>
      <c r="G47" s="12">
        <v>19.96</v>
      </c>
      <c r="H47" s="12">
        <v>20.98</v>
      </c>
      <c r="I47" s="12">
        <v>24.55</v>
      </c>
      <c r="J47" s="13">
        <v>27</v>
      </c>
    </row>
    <row r="48" spans="2:10" ht="57.75" customHeight="1" x14ac:dyDescent="0.15">
      <c r="B48" s="14"/>
      <c r="C48" s="1141" t="s">
        <v>4</v>
      </c>
      <c r="D48" s="1141"/>
      <c r="E48" s="1142"/>
      <c r="F48" s="15">
        <v>4.67</v>
      </c>
      <c r="G48" s="16">
        <v>4.22</v>
      </c>
      <c r="H48" s="16">
        <v>5.17</v>
      </c>
      <c r="I48" s="16">
        <v>4.5599999999999996</v>
      </c>
      <c r="J48" s="17">
        <v>3.16</v>
      </c>
    </row>
    <row r="49" spans="2:10" ht="57.75" customHeight="1" thickBot="1" x14ac:dyDescent="0.2">
      <c r="B49" s="18"/>
      <c r="C49" s="1143" t="s">
        <v>5</v>
      </c>
      <c r="D49" s="1143"/>
      <c r="E49" s="1144"/>
      <c r="F49" s="19" t="s">
        <v>534</v>
      </c>
      <c r="G49" s="20">
        <v>18.84</v>
      </c>
      <c r="H49" s="20">
        <v>7.77</v>
      </c>
      <c r="I49" s="20">
        <v>9.59</v>
      </c>
      <c r="J49" s="21">
        <v>6.55</v>
      </c>
    </row>
    <row r="50" spans="2:10" x14ac:dyDescent="0.15"/>
  </sheetData>
  <sheetProtection algorithmName="SHA-512" hashValue="sTf8xuWem2eEN6llcTUE67+TtGRP7ReQt+cXT1Q7EfNkH5ZkSv4ns76nNkbsPZ2julSa2MM2bgmtyJ6sUy6ccQ==" saltValue="Zcss2peRQcvOyf2nPKKg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000934 河野　量磨</cp:lastModifiedBy>
  <cp:lastPrinted>2025-03-11T05:07:43Z</cp:lastPrinted>
  <dcterms:created xsi:type="dcterms:W3CDTF">2025-02-19T05:23:30Z</dcterms:created>
  <dcterms:modified xsi:type="dcterms:W3CDTF">2025-10-08T01:46:03Z</dcterms:modified>
  <cp:category/>
</cp:coreProperties>
</file>