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20.21\05財政課\01財政係\095_財政状況資料集\H28\"/>
    </mc:Choice>
  </mc:AlternateContent>
  <bookViews>
    <workbookView xWindow="0" yWindow="0" windowWidth="28800" windowHeight="12600" tabRatio="7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l="1"/>
  <c r="BE34" i="9"/>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<sst xmlns="http://schemas.openxmlformats.org/spreadsheetml/2006/main" count="1098" uniqueCount="590">
  <si>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</si>
  <si>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</si>
  <si>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</si>
  <si>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</si>
  <si>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</si>
  <si>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</si>
  <si>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</si>
  <si>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</si>
  <si>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</si>
  <si>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</si>
  <si>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</si>
  <si>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</si>
  <si>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</si>
  <si>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</si>
  <si>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</si>
  <si>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</si>
  <si>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</si>
  <si>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</si>
  <si>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</si>
  <si>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</si>
  <si>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</si>
  <si>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</si>
  <si>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</si>
  <si>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</si>
  <si>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</si>
  <si>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</si>
  <si>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</si>
  <si>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</si>
  <si>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</si>
  <si>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</si>
  <si>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</si>
  <si>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</si>
  <si>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</si>
  <si>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</si>
  <si>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</si>
  <si>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</si>
  <si>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</si>
  <si>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</si>
  <si>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</si>
  <si>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</si>
  <si>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</si>
  <si>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</si>
  <si>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</si>
  <si>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</si>
  <si>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</si>
  <si>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</si>
  <si>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</si>
  <si>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</si>
  <si>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</si>
  <si>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</si>
  <si>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</si>
  <si>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</si>
  <si>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</si>
  <si>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</si>
  <si>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</si>
  <si>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</si>
  <si>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</si>
  <si>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</si>
  <si>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</si>
  <si>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</si>
  <si>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</si>
  <si>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</si>
  <si>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</si>
  <si>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</si>
  <si>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</si>
  <si>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</si>
  <si>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</si>
  <si>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</si>
  <si>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</si>
  <si>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</si>
  <si>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</si>
  <si>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</si>
  <si>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</si>
  <si>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</si>
  <si>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</si>
  <si>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</si>
  <si>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</si>
  <si>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</si>
  <si>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</si>
  <si>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</si>
  <si>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</si>
  <si>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</si>
  <si>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</si>
  <si>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</si>
  <si>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</si>
  <si>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</si>
  <si>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</si>
  <si>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</si>
  <si>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</si>
  <si>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</si>
  <si>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</si>
  <si>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</si>
  <si>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</si>
  <si>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</si>
  <si>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</si>
  <si>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</si>
  <si>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</si>
  <si>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</si>
  <si>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</si>
  <si>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</si>
  <si>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</si>
  <si>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</si>
  <si>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</si>
  <si>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</si>
  <si>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</si>
  <si>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</si>
  <si>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</si>
  <si>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</si>
  <si>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</si>
  <si>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</si>
  <si>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</si>
  <si>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</si>
  <si>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</si>
  <si>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</si>
  <si>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</si>
  <si>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</si>
  <si>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</si>
  <si>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</si>
  <si>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</si>
  <si>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</si>
  <si>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</si>
  <si>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</si>
  <si>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</si>
  <si>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</si>
  <si>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</si>
  <si>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</si>
  <si>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</si>
  <si>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</si>
  <si>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</si>
  <si>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</si>
  <si>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</si>
  <si>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</si>
  <si>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</si>
  <si>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</si>
  <si>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</si>
  <si>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</si>
  <si>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</si>
  <si>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</si>
  <si>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</si>
  <si>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</si>
  <si>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</si>
  <si>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</si>
  <si>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</si>
  <si>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</si>
  <si>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</si>
  <si>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</si>
  <si>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</si>
  <si>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</si>
  <si>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</si>
  <si>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</si>
  <si>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</si>
  <si>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</si>
  <si>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</si>
  <si>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</si>
  <si>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</si>
  <si>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</si>
  <si>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</si>
  <si>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</si>
  <si>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</si>
  <si>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</si>
  <si>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</si>
  <si>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</si>
  <si>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</si>
  <si>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</si>
  <si>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</si>
  <si>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</si>
  <si>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</si>
  <si>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</si>
  <si>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</si>
  <si>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</si>
  <si>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</si>
  <si>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</si>
  <si>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</si>
  <si>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</si>
  <si>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</si>
  <si>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</si>
  <si>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</si>
  <si>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</si>
  <si>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</si>
  <si>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</si>
  <si>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</si>
  <si>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</si>
  <si>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</si>
  <si>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</si>
  <si>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</si>
  <si>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</si>
  <si>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</si>
  <si>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</si>
  <si>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</si>
  <si>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</si>
  <si>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</si>
  <si>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</si>
  <si>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</si>
  <si>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</si>
  <si>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</si>
  <si>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</si>
  <si>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大分県杵築市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</si>
  <si>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</si>
  <si>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</si>
  <si>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</si>
  <si>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</si>
  <si>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</si>
  <si>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</si>
  <si>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</si>
  <si>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</si>
  <si>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</si>
  <si>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</si>
  <si>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</si>
  <si>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</si>
  <si>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</si>
  <si>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</si>
  <si>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</si>
  <si>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</si>
  <si>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</si>
  <si>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</si>
  <si>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</si>
  <si>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</si>
  <si>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</si>
  <si>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</si>
  <si>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</si>
  <si>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</si>
  <si>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</si>
  <si>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</si>
  <si>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</si>
  <si>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</si>
  <si>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</si>
  <si>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</si>
  <si>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</si>
  <si>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</si>
  <si>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</si>
  <si>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</si>
  <si>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</si>
  <si>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</si>
  <si>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</si>
  <si>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</si>
  <si>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</si>
  <si>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</si>
  <si>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</si>
  <si>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</si>
  <si>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</si>
  <si>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</si>
  <si>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</si>
  <si>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</si>
  <si>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</si>
  <si>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</si>
  <si>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</si>
  <si>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</si>
  <si>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</si>
  <si>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</si>
  <si>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</si>
  <si>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</si>
  <si>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</si>
  <si>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</si>
  <si>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</si>
  <si>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</si>
  <si>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</si>
  <si>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</si>
  <si>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</si>
  <si>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</si>
  <si>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</si>
  <si>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</si>
  <si>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</si>
  <si>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</si>
  <si>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</si>
  <si>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</si>
  <si>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</si>
  <si>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</si>
  <si>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</si>
  <si>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</si>
  <si>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</si>
  <si>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</si>
  <si>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</si>
  <si>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</si>
  <si>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</si>
  <si>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</si>
  <si>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</si>
  <si>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</si>
  <si>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</si>
  <si>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</si>
  <si>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</si>
  <si>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</si>
  <si>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</si>
  <si>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</si>
  <si>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</si>
  <si>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</si>
  <si>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</si>
  <si>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</si>
  <si>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</si>
  <si>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</si>
  <si>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</si>
  <si>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</si>
  <si>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</si>
  <si>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</si>
  <si>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</si>
  <si>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</si>
  <si>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</si>
  <si>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</si>
  <si>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</si>
  <si>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</si>
  <si>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</si>
  <si>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</si>
  <si>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</si>
  <si>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</si>
  <si>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</si>
  <si>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</si>
  <si>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</si>
  <si>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</si>
  <si>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</si>
  <si>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</si>
  <si>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</si>
  <si>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</si>
  <si>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</si>
  <si>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</si>
  <si>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</si>
  <si>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</si>
  <si>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</si>
  <si>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</si>
  <si>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</si>
  <si>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</si>
  <si>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</si>
  <si>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</si>
  <si>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</si>
  <si>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</si>
  <si>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</si>
  <si>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</si>
  <si>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</si>
  <si>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</si>
  <si>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</si>
  <si>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</si>
  <si>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</si>
  <si>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</si>
  <si>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</si>
  <si>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</si>
  <si>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</si>
  <si>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</si>
  <si>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</si>
  <si>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</si>
  <si>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</si>
  <si>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</si>
  <si>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</si>
  <si>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</si>
  <si>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</si>
  <si>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</si>
  <si>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</si>
  <si>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</si>
  <si>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大分県杵築市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</si>
  <si>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</si>
  <si>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</si>
  <si>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</si>
  <si>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</si>
  <si>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</si>
  <si>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</si>
  <si>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</si>
  <si>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</si>
  <si>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</si>
  <si>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</si>
  <si>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</si>
  <si>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</si>
  <si>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</si>
  <si>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</si>
  <si>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</si>
  <si>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</si>
  <si>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</si>
  <si>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</si>
  <si>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</si>
  <si>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</si>
  <si>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</si>
  <si>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</si>
  <si>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</si>
  <si>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</si>
  <si>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</si>
  <si>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</si>
  <si>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</si>
  <si>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</si>
  <si>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</si>
  <si>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</si>
  <si>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</si>
  <si>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</si>
  <si>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</si>
  <si>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</si>
  <si>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</si>
  <si>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</si>
  <si>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後期高齢者医療特別会計</t>
    <phoneticPr fontId="5"/>
  </si>
  <si>
    <t>水道事業会計</t>
    <phoneticPr fontId="5"/>
  </si>
  <si>
    <t>法適用企業</t>
    <phoneticPr fontId="5"/>
  </si>
  <si>
    <t>工業用水道事業会計</t>
    <phoneticPr fontId="5"/>
  </si>
  <si>
    <t>山香病院事業会計</t>
    <phoneticPr fontId="5"/>
  </si>
  <si>
    <t>簡易水道事業特別会計</t>
    <phoneticPr fontId="5"/>
  </si>
  <si>
    <t>法非適用企業</t>
    <phoneticPr fontId="5"/>
  </si>
  <si>
    <t>農業集落排水事業特別会計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</si>
  <si>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</si>
  <si>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</si>
  <si>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</si>
  <si>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</si>
  <si>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</si>
  <si>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</si>
  <si>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</si>
  <si>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</si>
  <si>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</si>
  <si>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</si>
  <si>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</si>
  <si>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</si>
  <si>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</si>
  <si>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</si>
  <si>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</si>
  <si>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</si>
  <si>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</si>
  <si>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</si>
  <si>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</si>
  <si>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</si>
  <si>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</si>
  <si>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</si>
  <si>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</si>
  <si>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</si>
  <si>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</si>
  <si>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</si>
  <si>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</si>
  <si>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</si>
  <si>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</si>
  <si>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</si>
  <si>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</si>
  <si>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</si>
  <si>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</si>
  <si>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</si>
  <si>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</si>
  <si>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</si>
  <si>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</si>
  <si>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</si>
  <si>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</si>
  <si>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</si>
  <si>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</si>
  <si>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</si>
  <si>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</si>
  <si>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</si>
  <si>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</si>
  <si>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</si>
  <si>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</si>
  <si>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</si>
  <si>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</si>
  <si>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</si>
  <si>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</si>
  <si>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</si>
  <si>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</si>
  <si>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</si>
  <si>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</si>
  <si>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</si>
  <si>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</si>
  <si>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</si>
  <si>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</si>
  <si>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</si>
  <si>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</si>
  <si>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</si>
  <si>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</si>
  <si>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</si>
  <si>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</si>
  <si>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</si>
  <si>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</si>
  <si>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</si>
  <si>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</si>
  <si>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</si>
  <si>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</si>
  <si>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</si>
  <si>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</si>
  <si>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</si>
  <si>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</si>
  <si>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</si>
  <si>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</si>
  <si>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</si>
  <si>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</si>
  <si>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</si>
  <si>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</si>
  <si>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</si>
  <si>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</si>
  <si>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</si>
  <si>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</si>
  <si>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</si>
  <si>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</si>
  <si>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</si>
  <si>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</si>
  <si>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</si>
  <si>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</si>
  <si>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</si>
  <si>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</si>
  <si>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</si>
  <si>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</si>
  <si>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</si>
  <si>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</si>
  <si>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</si>
  <si>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</si>
  <si>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</si>
  <si>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</si>
  <si>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</si>
  <si>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</si>
  <si>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</si>
  <si>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</si>
  <si>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</si>
  <si>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</si>
  <si>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</si>
  <si>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</si>
  <si>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</si>
  <si>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</si>
  <si>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</si>
  <si>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</si>
  <si>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</si>
  <si>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</si>
  <si>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</si>
  <si>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</si>
  <si>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</si>
  <si>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</si>
  <si>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</si>
  <si>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</si>
  <si>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</si>
  <si>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</si>
  <si>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</si>
  <si>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</si>
  <si>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</si>
  <si>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</si>
  <si>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</si>
  <si>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</si>
  <si>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</si>
  <si>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</si>
  <si>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</si>
  <si>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</si>
  <si>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</si>
  <si>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</si>
  <si>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</si>
  <si>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</si>
  <si>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</si>
  <si>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 0.59</t>
  </si>
  <si>
    <t>山香病院事業会計</t>
  </si>
  <si>
    <t>一般会計</t>
  </si>
  <si>
    <t>水道事業会計</t>
  </si>
  <si>
    <t>国民健康保険特別会計</t>
  </si>
  <si>
    <t>▲ 0.09</t>
  </si>
  <si>
    <t>介護保険特別会計</t>
  </si>
  <si>
    <t>工業用水道事業会計</t>
  </si>
  <si>
    <t>後期高齢者医療特別会計</t>
  </si>
  <si>
    <t>地域包括支援センター事業特別会計</t>
  </si>
  <si>
    <t>その他会計（赤字）</t>
  </si>
  <si>
    <t>その他会計（黒字）</t>
  </si>
  <si>
    <t>基金から繰入金1,408百万円</t>
    <rPh sb="0" eb="2">
      <t>キキン</t>
    </rPh>
    <rPh sb="4" eb="6">
      <t>クリイレ</t>
    </rPh>
    <rPh sb="6" eb="7">
      <t>キン</t>
    </rPh>
    <rPh sb="12" eb="15">
      <t>ヒャクマンエン</t>
    </rPh>
    <phoneticPr fontId="2"/>
  </si>
  <si>
    <t>-</t>
    <phoneticPr fontId="2"/>
  </si>
  <si>
    <t>基金から25百万円繰入</t>
    <rPh sb="0" eb="2">
      <t>キキン</t>
    </rPh>
    <rPh sb="6" eb="9">
      <t>ヒャクマンエン</t>
    </rPh>
    <rPh sb="9" eb="11">
      <t>クリイレ</t>
    </rPh>
    <phoneticPr fontId="2"/>
  </si>
  <si>
    <t>-</t>
    <phoneticPr fontId="2"/>
  </si>
  <si>
    <t>-</t>
    <phoneticPr fontId="2"/>
  </si>
  <si>
    <t>-</t>
    <phoneticPr fontId="2"/>
  </si>
  <si>
    <t>-</t>
    <phoneticPr fontId="2"/>
  </si>
  <si>
    <t>-</t>
    <phoneticPr fontId="2"/>
  </si>
  <si>
    <t>-</t>
    <phoneticPr fontId="2"/>
  </si>
  <si>
    <t>-</t>
    <phoneticPr fontId="2"/>
  </si>
  <si>
    <t>杵築速見環境浄化組合</t>
    <rPh sb="0" eb="2">
      <t>キツキ</t>
    </rPh>
    <rPh sb="2" eb="4">
      <t>ハヤミ</t>
    </rPh>
    <rPh sb="4" eb="6">
      <t>カンキョウ</t>
    </rPh>
    <rPh sb="6" eb="8">
      <t>ジョウカ</t>
    </rPh>
    <rPh sb="8" eb="10">
      <t>クミアイ</t>
    </rPh>
    <phoneticPr fontId="5"/>
  </si>
  <si>
    <t>-</t>
    <phoneticPr fontId="2"/>
  </si>
  <si>
    <t>基金から1百万円繰入</t>
    <rPh sb="0" eb="2">
      <t>キキン</t>
    </rPh>
    <rPh sb="5" eb="8">
      <t>ヒャクマンエン</t>
    </rPh>
    <rPh sb="8" eb="10">
      <t>クリイレ</t>
    </rPh>
    <phoneticPr fontId="2"/>
  </si>
  <si>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</si>
  <si>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t>
    <phoneticPr fontId="2"/>
  </si>
  <si>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</si>
  <si>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</si>
  <si>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基金から6百万円繰入</t>
    <rPh sb="0" eb="2">
      <t>キキン</t>
    </rPh>
    <rPh sb="5" eb="8">
      <t>ヒャクマンエン</t>
    </rPh>
    <rPh sb="8" eb="10">
      <t>クリイレ</t>
    </rPh>
    <phoneticPr fontId="2"/>
  </si>
  <si>
    <t>別杵速見地域広域市町村圏事務組合（介護認定審査会事業特別会計）</t>
  </si>
  <si>
    <t>別杵速見地域広域市町村圏事務組合（普通会計）</t>
  </si>
  <si>
    <t>杵築速見消防組合</t>
    <rPh sb="0" eb="2">
      <t>キツキ</t>
    </rPh>
    <rPh sb="2" eb="4">
      <t>ハヤミ</t>
    </rPh>
    <rPh sb="4" eb="6">
      <t>ショウボウ</t>
    </rPh>
    <rPh sb="6" eb="8">
      <t>クミアイ</t>
    </rPh>
    <phoneticPr fontId="5"/>
  </si>
  <si>
    <t>基金から24百万円繰入</t>
    <rPh sb="0" eb="2">
      <t>キキン</t>
    </rPh>
    <rPh sb="6" eb="9">
      <t>ヒャクマンエン</t>
    </rPh>
    <rPh sb="9" eb="11">
      <t>クリイレ</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</si>
  <si>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</si>
  <si>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</si>
  <si>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基金から49百万円繰入</t>
    <rPh sb="0" eb="2">
      <t>キキン</t>
    </rPh>
    <rPh sb="6" eb="9">
      <t>ヒャクマンエン</t>
    </rPh>
    <rPh sb="9" eb="11">
      <t>クリイレ</t>
    </rPh>
    <phoneticPr fontId="2"/>
  </si>
  <si>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</si>
  <si>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</si>
  <si>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基金からの繰入なし</t>
    <rPh sb="0" eb="2">
      <t>キキン</t>
    </rPh>
    <rPh sb="5" eb="7">
      <t>クリイレ</t>
    </rPh>
    <phoneticPr fontId="2"/>
  </si>
  <si>
    <t>-</t>
    <phoneticPr fontId="2"/>
  </si>
  <si>
    <t>-</t>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</si>
  <si>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</si>
  <si>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</si>
  <si>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大分県農業農村振興公社</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</si>
  <si>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</si>
  <si>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</si>
  <si>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</si>
  <si>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</si>
  <si>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</si>
  <si>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</si>
  <si>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</si>
  <si>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</si>
  <si>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</si>
  <si>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</si>
  <si>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</si>
  <si>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</si>
  <si>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</si>
  <si>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</si>
  <si>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</si>
  <si>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前年度と比べ将来負担比率は低くなり、実質公債費比率はほぼ横ばいであるが、類似団体内平均値と比較すると両方の数値で高い状態である。
　将来負担比率は下降傾向にあるので、実質公債費比率もこのままだと下がっていくことが予想されるが、中学校や給食センター建設等大型事業が行われる予定があるため、地方債の増加が見込まれる。
　類似団体内平均値より高い状態にあり、地方債の増加は将来負担比率、実質公債費の増につながっていくため、今後はこれまで以上に公債費の適正化に取り組んでいく必要がある。</t>
    <rPh sb="1" eb="4">
      <t>ゼンネンド</t>
    </rPh>
    <rPh sb="5" eb="6">
      <t>クラ</t>
    </rPh>
    <rPh sb="7" eb="9">
      <t>ショウライ</t>
    </rPh>
    <rPh sb="9" eb="11">
      <t>フタン</t>
    </rPh>
    <rPh sb="11" eb="13">
      <t>ヒリツ</t>
    </rPh>
    <rPh sb="14" eb="15">
      <t>ヒク</t>
    </rPh>
    <rPh sb="19" eb="21">
      <t>ジッシツ</t>
    </rPh>
    <rPh sb="21" eb="24">
      <t>コウサイヒ</t>
    </rPh>
    <rPh sb="24" eb="26">
      <t>ヒリツ</t>
    </rPh>
    <rPh sb="29" eb="30">
      <t>ヨコ</t>
    </rPh>
    <rPh sb="37" eb="39">
      <t>ルイジ</t>
    </rPh>
    <rPh sb="39" eb="41">
      <t>ダンタイ</t>
    </rPh>
    <rPh sb="41" eb="42">
      <t>ナイ</t>
    </rPh>
    <rPh sb="42" eb="45">
      <t>ヘイキンチ</t>
    </rPh>
    <rPh sb="46" eb="48">
      <t>ヒカク</t>
    </rPh>
    <rPh sb="51" eb="53">
      <t>リョウホウ</t>
    </rPh>
    <rPh sb="54" eb="56">
      <t>スウチ</t>
    </rPh>
    <rPh sb="57" eb="58">
      <t>タカ</t>
    </rPh>
    <rPh sb="59" eb="61">
      <t>ジョウタイ</t>
    </rPh>
    <rPh sb="67" eb="69">
      <t>ショウライ</t>
    </rPh>
    <rPh sb="69" eb="71">
      <t>フタン</t>
    </rPh>
    <rPh sb="71" eb="73">
      <t>ヒリツ</t>
    </rPh>
    <rPh sb="74" eb="76">
      <t>カコウ</t>
    </rPh>
    <rPh sb="76" eb="78">
      <t>ケイコウ</t>
    </rPh>
    <rPh sb="84" eb="86">
      <t>ジッシツ</t>
    </rPh>
    <rPh sb="86" eb="89">
      <t>コウサイヒ</t>
    </rPh>
    <rPh sb="89" eb="91">
      <t>ヒリツ</t>
    </rPh>
    <rPh sb="98" eb="99">
      <t>サ</t>
    </rPh>
    <rPh sb="107" eb="109">
      <t>ヨソウ</t>
    </rPh>
    <rPh sb="114" eb="117">
      <t>チュウガッコウ</t>
    </rPh>
    <rPh sb="118" eb="120">
      <t>キュウショク</t>
    </rPh>
    <rPh sb="124" eb="126">
      <t>ケンセツ</t>
    </rPh>
    <rPh sb="126" eb="127">
      <t>ナド</t>
    </rPh>
    <rPh sb="127" eb="129">
      <t>オオガタ</t>
    </rPh>
    <rPh sb="129" eb="131">
      <t>ジギョウ</t>
    </rPh>
    <rPh sb="132" eb="133">
      <t>オコナ</t>
    </rPh>
    <rPh sb="136" eb="138">
      <t>ヨテイ</t>
    </rPh>
    <rPh sb="144" eb="147">
      <t>チホウサイ</t>
    </rPh>
    <rPh sb="148" eb="150">
      <t>ゾウカ</t>
    </rPh>
    <rPh sb="151" eb="153">
      <t>ミコ</t>
    </rPh>
    <rPh sb="159" eb="161">
      <t>ルイジ</t>
    </rPh>
    <rPh sb="161" eb="163">
      <t>ダンタイ</t>
    </rPh>
    <rPh sb="163" eb="164">
      <t>ナイ</t>
    </rPh>
    <rPh sb="164" eb="167">
      <t>ヘイキンチ</t>
    </rPh>
    <rPh sb="169" eb="170">
      <t>タカ</t>
    </rPh>
    <rPh sb="171" eb="173">
      <t>ジョウタイ</t>
    </rPh>
    <rPh sb="181" eb="183">
      <t>ゾウカ</t>
    </rPh>
    <rPh sb="184" eb="186">
      <t>ショウライ</t>
    </rPh>
    <rPh sb="186" eb="188">
      <t>フタン</t>
    </rPh>
    <rPh sb="188" eb="190">
      <t>ヒリツ</t>
    </rPh>
    <rPh sb="191" eb="193">
      <t>ジッシツ</t>
    </rPh>
    <rPh sb="193" eb="196">
      <t>コウサイヒ</t>
    </rPh>
    <rPh sb="209" eb="211">
      <t>コンゴ</t>
    </rPh>
    <rPh sb="216" eb="218">
      <t>イジョウ</t>
    </rPh>
    <rPh sb="219" eb="222">
      <t>コウサイヒ</t>
    </rPh>
    <rPh sb="223" eb="226">
      <t>テキセイカ</t>
    </rPh>
    <rPh sb="227" eb="228">
      <t>ト</t>
    </rPh>
    <rPh sb="229" eb="230">
      <t>ク</t>
    </rPh>
    <rPh sb="234" eb="236">
      <t>ヒツヨウ</t>
    </rPh>
    <phoneticPr fontId="2"/>
  </si>
  <si>
    <t>　将来負担比率は類似団体と比較して高い状態にあるものの、地方債の発行、公営企業債の繰入金等を抑制してきた結果、低下傾向にある。
　一方で有形固定資産減価償却率は類似団体よりも高い。要因としては、公営住宅や福祉施設、市民会館等の建物の有形固定資産減価償却率が高いことが挙げられる。
　公共施設等総合管理計画に基づき、今後、老朽化対策に積極的に取り組んでいく。</t>
    <rPh sb="1" eb="3">
      <t>ショウライ</t>
    </rPh>
    <rPh sb="3" eb="5">
      <t>フタン</t>
    </rPh>
    <rPh sb="5" eb="7">
      <t>ヒリツ</t>
    </rPh>
    <rPh sb="8" eb="10">
      <t>ルイジ</t>
    </rPh>
    <rPh sb="10" eb="12">
      <t>ダンタイ</t>
    </rPh>
    <rPh sb="13" eb="15">
      <t>ヒカク</t>
    </rPh>
    <rPh sb="17" eb="18">
      <t>タカ</t>
    </rPh>
    <rPh sb="19" eb="21">
      <t>ジョウタイ</t>
    </rPh>
    <rPh sb="28" eb="30">
      <t>チホウ</t>
    </rPh>
    <rPh sb="30" eb="31">
      <t>サイ</t>
    </rPh>
    <rPh sb="32" eb="34">
      <t>ハッコウ</t>
    </rPh>
    <rPh sb="35" eb="37">
      <t>コウエイ</t>
    </rPh>
    <rPh sb="37" eb="39">
      <t>キギョウ</t>
    </rPh>
    <rPh sb="39" eb="40">
      <t>サイ</t>
    </rPh>
    <rPh sb="41" eb="43">
      <t>クリイレ</t>
    </rPh>
    <rPh sb="43" eb="44">
      <t>キン</t>
    </rPh>
    <rPh sb="44" eb="45">
      <t>ナド</t>
    </rPh>
    <rPh sb="46" eb="48">
      <t>ヨクセイ</t>
    </rPh>
    <rPh sb="52" eb="54">
      <t>ケッカ</t>
    </rPh>
    <rPh sb="55" eb="57">
      <t>テイカ</t>
    </rPh>
    <rPh sb="57" eb="59">
      <t>ケイコウ</t>
    </rPh>
    <rPh sb="65" eb="67">
      <t>イッポウ</t>
    </rPh>
    <rPh sb="68" eb="70">
      <t>ユウケイ</t>
    </rPh>
    <rPh sb="70" eb="72">
      <t>コテイ</t>
    </rPh>
    <rPh sb="72" eb="74">
      <t>シサン</t>
    </rPh>
    <rPh sb="74" eb="76">
      <t>ゲンカ</t>
    </rPh>
    <rPh sb="76" eb="78">
      <t>ショウキャク</t>
    </rPh>
    <rPh sb="78" eb="79">
      <t>リツ</t>
    </rPh>
    <rPh sb="80" eb="82">
      <t>ルイジ</t>
    </rPh>
    <rPh sb="82" eb="84">
      <t>ダンタイ</t>
    </rPh>
    <rPh sb="87" eb="88">
      <t>タカ</t>
    </rPh>
    <rPh sb="90" eb="92">
      <t>ヨウイン</t>
    </rPh>
    <rPh sb="97" eb="99">
      <t>コウエイ</t>
    </rPh>
    <rPh sb="99" eb="101">
      <t>ジュウタク</t>
    </rPh>
    <rPh sb="102" eb="104">
      <t>フクシ</t>
    </rPh>
    <rPh sb="104" eb="106">
      <t>シセツ</t>
    </rPh>
    <rPh sb="107" eb="109">
      <t>シミン</t>
    </rPh>
    <rPh sb="109" eb="111">
      <t>カイカン</t>
    </rPh>
    <rPh sb="111" eb="112">
      <t>ナド</t>
    </rPh>
    <rPh sb="113" eb="115">
      <t>タテモノ</t>
    </rPh>
    <rPh sb="116" eb="118">
      <t>ユウケイ</t>
    </rPh>
    <rPh sb="118" eb="120">
      <t>コテイ</t>
    </rPh>
    <rPh sb="120" eb="122">
      <t>シサン</t>
    </rPh>
    <rPh sb="122" eb="124">
      <t>ゲンカ</t>
    </rPh>
    <rPh sb="124" eb="126">
      <t>ショウキャク</t>
    </rPh>
    <rPh sb="126" eb="127">
      <t>リツ</t>
    </rPh>
    <rPh sb="128" eb="129">
      <t>タカ</t>
    </rPh>
    <rPh sb="133" eb="134">
      <t>ア</t>
    </rPh>
    <rPh sb="141" eb="143">
      <t>コウキョウ</t>
    </rPh>
    <rPh sb="143" eb="145">
      <t>シセツ</t>
    </rPh>
    <rPh sb="145" eb="146">
      <t>トウ</t>
    </rPh>
    <rPh sb="146" eb="148">
      <t>ソウゴウ</t>
    </rPh>
    <rPh sb="148" eb="150">
      <t>カンリ</t>
    </rPh>
    <rPh sb="150" eb="152">
      <t>ケイカク</t>
    </rPh>
    <rPh sb="153" eb="154">
      <t>モト</t>
    </rPh>
    <rPh sb="157" eb="159">
      <t>コンゴ</t>
    </rPh>
    <rPh sb="160" eb="163">
      <t>ロウキュウカ</t>
    </rPh>
    <rPh sb="163" eb="165">
      <t>タイサク</t>
    </rPh>
    <rPh sb="166" eb="169">
      <t>セッキョクテキ</t>
    </rPh>
    <rPh sb="170" eb="171">
      <t>ト</t>
    </rPh>
    <rPh sb="172" eb="173">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</si>
</sst>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116949</c:v>
                </c:pt>
                <c:pt idx="1">
                  <c:v>97919</c:v>
                </c:pt>
                <c:pt idx="2">
                  <c:v>103698</c:v>
                </c:pt>
                <c:pt idx="3">
                  <c:v>107112</c:v>
                </c:pt>
                <c:pt idx="4">
                  <c:v>70607</c:v>
                </c:pt>
              </c:numCache>
            </c:numRef>
          </c:val>
          <c:smooth val="0"/>
        </c:ser>
        <c:dLbls>
          <c:showLegendKey val="0"/>
          <c:showVal val="0"/>
          <c:showCatName val="0"/>
          <c:showSerName val="0"/>
          <c:showPercent val="0"/>
          <c:showBubbleSize val="0"/>
        </c:dLbls>
        <c:marker val="1"/>
        <c:smooth val="0"/>
        <c:axId val="450575104"/>
        <c:axId val="450571968"/>
      </c:lineChart>
      <c:catAx>
        <c:axId val="450575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571968"/>
        <c:crosses val="autoZero"/>
        <c:auto val="1"/>
        <c:lblAlgn val="ctr"/>
        <c:lblOffset val="100"/>
        <c:tickLblSkip val="1"/>
        <c:tickMarkSkip val="1"/>
        <c:noMultiLvlLbl val="0"/>
      </c:catAx>
      <c:valAx>
        <c:axId val="4505719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575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6.92</c:v>
                </c:pt>
                <c:pt idx="1">
                  <c:v>7.4</c:v>
                </c:pt>
                <c:pt idx="2">
                  <c:v>5.09</c:v>
                </c:pt>
                <c:pt idx="3">
                  <c:v>7.5</c:v>
                </c:pt>
                <c:pt idx="4">
                  <c:v>6.44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31.26</c:v>
                </c:pt>
                <c:pt idx="1">
                  <c:v>35.549999999999997</c:v>
                </c:pt>
                <c:pt idx="2">
                  <c:v>37.17</c:v>
                </c:pt>
                <c:pt idx="3">
                  <c:v>37.81</c:v>
                </c:pt>
                <c:pt idx="4">
                  <c:v>38.99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0576280"/>
        <c:axId val="45057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c:v>
                </c:pt>
                <c:pt idx="1">
                  <c:v>4.46</c:v>
                </c:pt>
                <c:pt idx="2">
                  <c:v>-0.44</c:v>
                </c:pt>
                <c:pt idx="3">
                  <c:v>3.61</c:v>
                </c:pt>
                <c:pt idx="4">
                  <c:v>-0.59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0576280"/>
        <c:axId val="450572752"/>
      </c:lineChart>
      <c:catAx>
        <c:axId val="45057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572752"/>
        <c:crosses val="autoZero"/>
        <c:auto val="1"/>
        <c:lblAlgn val="ctr"/>
        <c:lblOffset val="100"/>
        <c:tickLblSkip val="1"/>
        <c:tickMarkSkip val="1"/>
        <c:noMultiLvlLbl val="0"/>
      </c:catAx>
      <c:valAx>
        <c:axId val="45057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7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地域包括支援センター事業特別会計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0.19</c:v>
                </c:pt>
                <c:pt idx="4">
                  <c:v>#N/A</c:v>
                </c:pt>
                <c:pt idx="5">
                  <c:v>0.18</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0.35</c:v>
                </c:pt>
                <c:pt idx="4">
                  <c:v>#N/A</c:v>
                </c:pt>
                <c:pt idx="5">
                  <c:v>0.87</c:v>
                </c:pt>
                <c:pt idx="6">
                  <c:v>#N/A</c:v>
                </c:pt>
                <c:pt idx="7">
                  <c:v>0.16</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0.86</c:v>
                </c:pt>
                <c:pt idx="2">
                  <c:v>#N/A</c:v>
                </c:pt>
                <c:pt idx="3">
                  <c:v>0.03</c:v>
                </c:pt>
                <c:pt idx="4">
                  <c:v>#N/A</c:v>
                </c:pt>
                <c:pt idx="5">
                  <c:v>0.75</c:v>
                </c:pt>
                <c:pt idx="6">
                  <c:v>0.09</c:v>
                </c:pt>
                <c:pt idx="7">
                  <c:v>#N/A</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2.61</c:v>
                </c:pt>
                <c:pt idx="2">
                  <c:v>#N/A</c:v>
                </c:pt>
                <c:pt idx="3">
                  <c:v>2.78</c:v>
                </c:pt>
                <c:pt idx="4">
                  <c:v>#N/A</c:v>
                </c:pt>
                <c:pt idx="5">
                  <c:v>3.2</c:v>
                </c:pt>
                <c:pt idx="6">
                  <c:v>#N/A</c:v>
                </c:pt>
                <c:pt idx="7">
                  <c:v>3.57</c:v>
                </c:pt>
                <c:pt idx="8">
                  <c:v>#N/A</c:v>
                </c:pt>
                <c:pt idx="9">
                  <c:v>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6.92</c:v>
                </c:pt>
                <c:pt idx="2">
                  <c:v>#N/A</c:v>
                </c:pt>
                <c:pt idx="3">
                  <c:v>7.4</c:v>
                </c:pt>
                <c:pt idx="4">
                  <c:v>#N/A</c:v>
                </c:pt>
                <c:pt idx="5">
                  <c:v>5.09</c:v>
                </c:pt>
                <c:pt idx="6">
                  <c:v>#N/A</c:v>
                </c:pt>
                <c:pt idx="7">
                  <c:v>7.5</c:v>
                </c:pt>
                <c:pt idx="8">
                  <c:v>#N/A</c:v>
                </c:pt>
                <c:pt idx="9">
                  <c:v>6.43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12.22</c:v>
                </c:pt>
                <c:pt idx="2">
                  <c:v>#N/A</c:v>
                </c:pt>
                <c:pt idx="3">
                  <c:v>10.28</c:v>
                </c:pt>
                <c:pt idx="4">
                  <c:v>#N/A</c:v>
                </c:pt>
                <c:pt idx="5">
                  <c:v>9.7799999999999994</c:v>
                </c:pt>
                <c:pt idx="6">
                  <c:v>#N/A</c:v>
                </c:pt>
                <c:pt idx="7">
                  <c:v>9.83</c:v>
                </c:pt>
                <c:pt idx="8">
                  <c:v>#N/A</c:v>
                </c:pt>
                <c:pt idx="9">
                  <c:v>10.88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0577064"/>
        <c:axId val="450577456"/>
      </c:barChart>
      <c:catAx>
        <c:axId val="45057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77456"/>
        <c:crosses val="autoZero"/>
        <c:auto val="1"/>
        <c:lblAlgn val="ctr"/>
        <c:lblOffset val="100"/>
        <c:tickLblSkip val="1"/>
        <c:tickMarkSkip val="1"/>
        <c:noMultiLvlLbl val="0"/>
      </c:catAx>
      <c:valAx>
        <c:axId val="45057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77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2059</c:v>
                </c:pt>
                <c:pt idx="5">
                  <c:v>2017</c:v>
                </c:pt>
                <c:pt idx="8">
                  <c:v>2093</c:v>
                </c:pt>
                <c:pt idx="11">
                  <c:v>2098</c:v>
                </c:pt>
                <c:pt idx="14">
                  <c:v>2145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7</c:v>
                </c:pt>
                <c:pt idx="6">
                  <c:v>12</c:v>
                </c:pt>
                <c:pt idx="9">
                  <c:v>18</c:v>
                </c:pt>
                <c:pt idx="12">
                  <c:v>82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482</c:v>
                </c:pt>
                <c:pt idx="3">
                  <c:v>479</c:v>
                </c:pt>
                <c:pt idx="6">
                  <c:v>458</c:v>
                </c:pt>
                <c:pt idx="9">
                  <c:v>459</c:v>
                </c:pt>
                <c:pt idx="12">
                  <c:v>486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2514</c:v>
                </c:pt>
                <c:pt idx="3">
                  <c:v>2405</c:v>
                </c:pt>
                <c:pt idx="6">
                  <c:v>2412</c:v>
                </c:pt>
                <c:pt idx="9">
                  <c:v>2390</c:v>
                </c:pt>
                <c:pt idx="12">
                  <c:v>2452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0578240"/>
        <c:axId val="450570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948</c:v>
                </c:pt>
                <c:pt idx="2">
                  <c:v>#N/A</c:v>
                </c:pt>
                <c:pt idx="3">
                  <c:v>#N/A</c:v>
                </c:pt>
                <c:pt idx="4">
                  <c:v>875</c:v>
                </c:pt>
                <c:pt idx="5">
                  <c:v>#N/A</c:v>
                </c:pt>
                <c:pt idx="6">
                  <c:v>#N/A</c:v>
                </c:pt>
                <c:pt idx="7">
                  <c:v>790</c:v>
                </c:pt>
                <c:pt idx="8">
                  <c:v>#N/A</c:v>
                </c:pt>
                <c:pt idx="9">
                  <c:v>#N/A</c:v>
                </c:pt>
                <c:pt idx="10">
                  <c:v>770</c:v>
                </c:pt>
                <c:pt idx="11">
                  <c:v>#N/A</c:v>
                </c:pt>
                <c:pt idx="12">
                  <c:v>#N/A</c:v>
                </c:pt>
                <c:pt idx="13">
                  <c:v>875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0578240"/>
        <c:axId val="450570792"/>
      </c:lineChart>
      <c:catAx>
        <c:axId val="4505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70792"/>
        <c:crosses val="autoZero"/>
        <c:auto val="1"/>
        <c:lblAlgn val="ctr"/>
        <c:lblOffset val="100"/>
        <c:tickLblSkip val="1"/>
        <c:tickMarkSkip val="1"/>
        <c:noMultiLvlLbl val="0"/>
      </c:catAx>
      <c:valAx>
        <c:axId val="450570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7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21510</c:v>
                </c:pt>
                <c:pt idx="5">
                  <c:v>22145</c:v>
                </c:pt>
                <c:pt idx="8">
                  <c:v>22388</c:v>
                </c:pt>
                <c:pt idx="11">
                  <c:v>22780</c:v>
                </c:pt>
                <c:pt idx="14">
                  <c:v>22367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176</c:v>
                </c:pt>
                <c:pt idx="5">
                  <c:v>154</c:v>
                </c:pt>
                <c:pt idx="8">
                  <c:v>117</c:v>
                </c:pt>
                <c:pt idx="11">
                  <c:v>79</c:v>
                </c:pt>
                <c:pt idx="14">
                  <c:v>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7588</c:v>
                </c:pt>
                <c:pt idx="5">
                  <c:v>7869</c:v>
                </c:pt>
                <c:pt idx="8">
                  <c:v>7871</c:v>
                </c:pt>
                <c:pt idx="11">
                  <c:v>8146</c:v>
                </c:pt>
                <c:pt idx="14">
                  <c:v>8304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388</c:v>
                </c:pt>
                <c:pt idx="3">
                  <c:v>36</c:v>
                </c:pt>
                <c:pt idx="6">
                  <c:v>1</c:v>
                </c:pt>
                <c:pt idx="9">
                  <c:v>1</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2787</c:v>
                </c:pt>
                <c:pt idx="3">
                  <c:v>2908</c:v>
                </c:pt>
                <c:pt idx="6">
                  <c:v>2784</c:v>
                </c:pt>
                <c:pt idx="9">
                  <c:v>2889</c:v>
                </c:pt>
                <c:pt idx="12">
                  <c:v>2920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337</c:v>
                </c:pt>
                <c:pt idx="3">
                  <c:v>552</c:v>
                </c:pt>
                <c:pt idx="6">
                  <c:v>685</c:v>
                </c:pt>
                <c:pt idx="9">
                  <c:v>707</c:v>
                </c:pt>
                <c:pt idx="12">
                  <c:v>993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7582</c:v>
                </c:pt>
                <c:pt idx="3">
                  <c:v>7670</c:v>
                </c:pt>
                <c:pt idx="6">
                  <c:v>7522</c:v>
                </c:pt>
                <c:pt idx="9">
                  <c:v>7217</c:v>
                </c:pt>
                <c:pt idx="12">
                  <c:v>6993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23007</c:v>
                </c:pt>
                <c:pt idx="3">
                  <c:v>23183</c:v>
                </c:pt>
                <c:pt idx="6">
                  <c:v>22985</c:v>
                </c:pt>
                <c:pt idx="9">
                  <c:v>23688</c:v>
                </c:pt>
                <c:pt idx="12">
                  <c:v>23172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0576672"/>
        <c:axId val="46030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4826</c:v>
                </c:pt>
                <c:pt idx="2">
                  <c:v>#N/A</c:v>
                </c:pt>
                <c:pt idx="3">
                  <c:v>#N/A</c:v>
                </c:pt>
                <c:pt idx="4">
                  <c:v>4180</c:v>
                </c:pt>
                <c:pt idx="5">
                  <c:v>#N/A</c:v>
                </c:pt>
                <c:pt idx="6">
                  <c:v>#N/A</c:v>
                </c:pt>
                <c:pt idx="7">
                  <c:v>3601</c:v>
                </c:pt>
                <c:pt idx="8">
                  <c:v>#N/A</c:v>
                </c:pt>
                <c:pt idx="9">
                  <c:v>#N/A</c:v>
                </c:pt>
                <c:pt idx="10">
                  <c:v>3496</c:v>
                </c:pt>
                <c:pt idx="11">
                  <c:v>#N/A</c:v>
                </c:pt>
                <c:pt idx="12">
                  <c:v>#N/A</c:v>
                </c:pt>
                <c:pt idx="13">
                  <c:v>3344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0576672"/>
        <c:axId val="460305728"/>
      </c:lineChart>
      <c:catAx>
        <c:axId val="4505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305728"/>
        <c:crosses val="autoZero"/>
        <c:auto val="1"/>
        <c:lblAlgn val="ctr"/>
        <c:lblOffset val="100"/>
        <c:tickLblSkip val="1"/>
        <c:tickMarkSkip val="1"/>
        <c:noMultiLvlLbl val="0"/>
      </c:catAx>
      <c:valAx>
        <c:axId val="46030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{740D1A80-64BB-4C20-89B8-9FBB6EE43265}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{FB2D9194-2F13-4B36-9D07-EB06CA233CBA}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{7B752C52-E603-464E-9006-4345620DD5D6}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{B631A0B8-E158-4BC7-BC21-D525D4BACCBE}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{B6BB1BCB-6EDD-4FB9-9398-F3F91EA9EEFC}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72.3</c:v>
                </c:pt>
              </c:numCache>
            </c:numRef>
          </c:xVal>
          <c:yVal>
            <c:numRef>
              <c:f>公会計指標分析・財政指標組合せ分析表!$K$51:$O$51</c:f>
              <c:numCache>
                <c:formatCode>#,##0.0;"▲ "#,##0.0</c:formatCode>
                <c:ptCount val="5"/>
                <c:pt idx="3">
                  <c:v>39.799999999999997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{683EDA90-9868-4D68-9A15-49DD8377A705}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{E6A3BF9C-5423-4437-96C7-1B0CCA70A17F}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{4A24D558-1995-4495-8FBA-D9B751EA9138}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{FC5E9E44-1BD7-4680-BDC6-B54C24DEB024}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{CCDFF758-96F6-447A-94A6-B035840541C4}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58.4</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0307296"/>
        <c:axId val="460311216"/>
      </c:scatterChart>
      <c:valAx>
        <c:axId val="460307296"/>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311216"/>
        <c:crosses val="autoZero"/>
        <c:crossBetween val="midCat"/>
      </c:valAx>
      <c:valAx>
        <c:axId val="460311216"/>
        <c:scaling>
          <c:orientation val="minMax"/>
          <c:max val="41"/>
          <c:min val="3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30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{3133D1B7-DDA7-45FC-9AE7-79641B66E659}</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765147516615135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{A0286385-C963-4EC9-8EAF-CC440ABAA6B2}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{B696353E-5AD3-49B2-A427-0FAA9C6DE6FF}</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575944935747597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{B2F60F85-A2FB-4381-BC7D-4FCA55D9A847}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2.765147516615139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{5EBB94C4-BBD8-4AF4-9D89-4A250BF25DE2}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10.5</c:v>
                </c:pt>
                <c:pt idx="2">
                  <c:v>9.9</c:v>
                </c:pt>
                <c:pt idx="3">
                  <c:v>9.1999999999999993</c:v>
                </c:pt>
                <c:pt idx="4">
                  <c:v>9.3000000000000007</c:v>
                </c:pt>
              </c:numCache>
            </c:numRef>
          </c:xVal>
          <c:yVal>
            <c:numRef>
              <c:f>公会計指標分析・財政指標組合せ分析表!$K$73:$O$73</c:f>
              <c:numCache>
                <c:formatCode>#,##0.0;"▲ "#,##0.0</c:formatCode>
                <c:ptCount val="5"/>
                <c:pt idx="0">
                  <c:v>54.2</c:v>
                </c:pt>
                <c:pt idx="1">
                  <c:v>47.2</c:v>
                </c:pt>
                <c:pt idx="2">
                  <c:v>41.6</c:v>
                </c:pt>
                <c:pt idx="3">
                  <c:v>39.799999999999997</c:v>
                </c:pt>
                <c:pt idx="4">
                  <c:v>39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{10F954B4-90E3-42F8-9A6B-68E7C08A3FC7}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{273A22B8-3A4F-4BFE-97EE-A9724F18FCD1}</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575944935747593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{991410A7-E384-4E39-A45E-3F669EA08521}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{813E4F36-DE07-4800-867D-07DDA79A9FFA}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{AA78C133-F869-41E0-B3C0-2759FB3A01D3}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0309256"/>
        <c:axId val="460310040"/>
      </c:scatterChart>
      <c:valAx>
        <c:axId val="460309256"/>
        <c:scaling>
          <c:orientation val="minMax"/>
          <c:max val="12.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310040"/>
        <c:crosses val="autoZero"/>
        <c:crossBetween val="midCat"/>
      </c:valAx>
      <c:valAx>
        <c:axId val="460310040"/>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309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実質公債費比率は</a:t>
          </a:r>
          <a:r>
            <a:rPr kumimoji="1" lang="en-US" altLang="ja-JP" sz="1400" baseline="0">
              <a:latin typeface="ＭＳ ゴシック" pitchFamily="49" charset="-128"/>
              <a:ea typeface="ＭＳ ゴシック" pitchFamily="49" charset="-128"/>
            </a:rPr>
            <a:t>9.3</a:t>
          </a:r>
          <a:r>
            <a:rPr kumimoji="1" lang="ja-JP" altLang="en-US" sz="1400" baseline="0">
              <a:latin typeface="ＭＳ ゴシック" pitchFamily="49" charset="-128"/>
              <a:ea typeface="ＭＳ ゴシック" pitchFamily="49" charset="-128"/>
            </a:rPr>
            <a:t>％となり、前年度の</a:t>
          </a:r>
          <a:r>
            <a:rPr kumimoji="1" lang="en-US" altLang="ja-JP" sz="1400" baseline="0">
              <a:latin typeface="ＭＳ ゴシック" pitchFamily="49" charset="-128"/>
              <a:ea typeface="ＭＳ ゴシック" pitchFamily="49" charset="-128"/>
            </a:rPr>
            <a:t>9.2</a:t>
          </a:r>
          <a:r>
            <a:rPr kumimoji="1" lang="ja-JP" altLang="en-US" sz="1400" baseline="0">
              <a:latin typeface="ＭＳ ゴシック" pitchFamily="49" charset="-128"/>
              <a:ea typeface="ＭＳ ゴシック" pitchFamily="49" charset="-128"/>
            </a:rPr>
            <a:t>％から</a:t>
          </a:r>
          <a:r>
            <a:rPr kumimoji="1" lang="en-US" altLang="ja-JP" sz="1400" baseline="0">
              <a:latin typeface="ＭＳ ゴシック" pitchFamily="49" charset="-128"/>
              <a:ea typeface="ＭＳ ゴシック" pitchFamily="49" charset="-128"/>
            </a:rPr>
            <a:t>0.1</a:t>
          </a:r>
          <a:r>
            <a:rPr kumimoji="1" lang="ja-JP" altLang="en-US" sz="1400" baseline="0">
              <a:latin typeface="ＭＳ ゴシック" pitchFamily="49" charset="-128"/>
              <a:ea typeface="ＭＳ ゴシック" pitchFamily="49" charset="-128"/>
            </a:rPr>
            <a:t>ポイントの増となった。一般会計において、元利償還金が</a:t>
          </a:r>
          <a:r>
            <a:rPr kumimoji="1" lang="en-US" altLang="ja-JP" sz="1400" baseline="0">
              <a:latin typeface="ＭＳ ゴシック" pitchFamily="49" charset="-128"/>
              <a:ea typeface="ＭＳ ゴシック" pitchFamily="49" charset="-128"/>
            </a:rPr>
            <a:t>61,667</a:t>
          </a:r>
          <a:r>
            <a:rPr kumimoji="1" lang="ja-JP" altLang="en-US" sz="1400" baseline="0">
              <a:latin typeface="ＭＳ ゴシック" pitchFamily="49" charset="-128"/>
              <a:ea typeface="ＭＳ ゴシック" pitchFamily="49" charset="-128"/>
            </a:rPr>
            <a:t>千円の増、一部事務組合の負担金が</a:t>
          </a:r>
          <a:r>
            <a:rPr kumimoji="1" lang="en-US" altLang="ja-JP" sz="1400" baseline="0">
              <a:latin typeface="ＭＳ ゴシック" pitchFamily="49" charset="-128"/>
              <a:ea typeface="ＭＳ ゴシック" pitchFamily="49" charset="-128"/>
            </a:rPr>
            <a:t>63,815</a:t>
          </a:r>
          <a:r>
            <a:rPr kumimoji="1" lang="ja-JP" altLang="en-US" sz="1400" baseline="0">
              <a:latin typeface="ＭＳ ゴシック" pitchFamily="49" charset="-128"/>
              <a:ea typeface="ＭＳ ゴシック" pitchFamily="49" charset="-128"/>
            </a:rPr>
            <a:t>千円の増が主な要因となっている。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中学校や給食センターの建設等の大型事業により地方債現在高は増加すると予測されるため、新規の地方債発行において交付税参入率の高い起債の活用や新規発行の抑制により、実質公債費比率の上昇につながらないように対応し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将来負担比率は</a:t>
          </a:r>
          <a:r>
            <a:rPr kumimoji="1" lang="en-US" altLang="ja-JP" sz="1400" baseline="0">
              <a:latin typeface="ＭＳ ゴシック" pitchFamily="49" charset="-128"/>
              <a:ea typeface="ＭＳ ゴシック" pitchFamily="49" charset="-128"/>
            </a:rPr>
            <a:t>39.0</a:t>
          </a:r>
          <a:r>
            <a:rPr kumimoji="1" lang="ja-JP" altLang="en-US" sz="1400" baseline="0">
              <a:latin typeface="ＭＳ ゴシック" pitchFamily="49" charset="-128"/>
              <a:ea typeface="ＭＳ ゴシック" pitchFamily="49" charset="-128"/>
            </a:rPr>
            <a:t>％と前年度</a:t>
          </a:r>
          <a:r>
            <a:rPr kumimoji="1" lang="en-US" altLang="ja-JP" sz="1400" baseline="0">
              <a:latin typeface="ＭＳ ゴシック" pitchFamily="49" charset="-128"/>
              <a:ea typeface="ＭＳ ゴシック" pitchFamily="49" charset="-128"/>
            </a:rPr>
            <a:t>39.8</a:t>
          </a:r>
          <a:r>
            <a:rPr kumimoji="1" lang="ja-JP" altLang="en-US" sz="1400" baseline="0">
              <a:latin typeface="ＭＳ ゴシック" pitchFamily="49" charset="-128"/>
              <a:ea typeface="ＭＳ ゴシック" pitchFamily="49" charset="-128"/>
            </a:rPr>
            <a:t>％と比較して</a:t>
          </a:r>
          <a:r>
            <a:rPr kumimoji="1" lang="en-US" altLang="ja-JP" sz="1400" baseline="0">
              <a:latin typeface="ＭＳ ゴシック" pitchFamily="49" charset="-128"/>
              <a:ea typeface="ＭＳ ゴシック" pitchFamily="49" charset="-128"/>
            </a:rPr>
            <a:t>0.8</a:t>
          </a:r>
          <a:r>
            <a:rPr kumimoji="1" lang="ja-JP" altLang="en-US" sz="1400" baseline="0">
              <a:latin typeface="ＭＳ ゴシック" pitchFamily="49" charset="-128"/>
              <a:ea typeface="ＭＳ ゴシック" pitchFamily="49" charset="-128"/>
            </a:rPr>
            <a:t>ポイント減少した。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要因としては、組合等負担等見込額や退職手当負担見込額は増加したものの、地方債の現在高、公営企業債等繰入が減少したことにより、将来負担額が前年度より</a:t>
          </a:r>
          <a:r>
            <a:rPr kumimoji="1" lang="en-US" altLang="ja-JP" sz="1400" baseline="0">
              <a:latin typeface="ＭＳ ゴシック" pitchFamily="49" charset="-128"/>
              <a:ea typeface="ＭＳ ゴシック" pitchFamily="49" charset="-128"/>
            </a:rPr>
            <a:t>423</a:t>
          </a:r>
          <a:r>
            <a:rPr kumimoji="1" lang="ja-JP" altLang="en-US" sz="1400" baseline="0">
              <a:latin typeface="ＭＳ ゴシック" pitchFamily="49" charset="-128"/>
              <a:ea typeface="ＭＳ ゴシック" pitchFamily="49" charset="-128"/>
            </a:rPr>
            <a:t>百万円減額したことによる。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将来負担額である地方債現在高、公営企業債等繰入金、一部事務組合等負担金では大型事業や施設更新等による地方債の増が見込まれている。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以上のことから、将来負担比率は良好な数字となっているが、増加要因もあるため、今後も施設管理計画等により将来世代への負担軽減が図れるよう財政運営に努める。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13.9</a:t>
          </a:r>
          <a:r>
            <a:rPr kumimoji="1" lang="ja-JP" altLang="en-US" sz="1100">
              <a:solidFill>
                <a:schemeClr val="dk1"/>
              </a:solidFill>
              <a:effectLst/>
              <a:latin typeface="+mn-lt"/>
              <a:ea typeface="+mn-ea"/>
              <a:cs typeface="+mn-cs"/>
            </a:rPr>
            <a:t>ポイント高い状態にある。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年度に策定した杵築市公共施設等総合管理計画において、公共施設等の延床面積を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％の削減を目標としており、老朽化した施設の今後の方向性について、検討が進められ</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また、有形固定資産減価償却率については、県平均より高く、多くの老朽化施設を抱えている状況で、このことが減価償却率を引き上げていると考え</a:t>
          </a:r>
          <a:r>
            <a:rPr kumimoji="1" lang="ja-JP" altLang="en-US" sz="1100">
              <a:solidFill>
                <a:schemeClr val="dk1"/>
              </a:solidFill>
              <a:effectLst/>
              <a:latin typeface="+mn-lt"/>
              <a:ea typeface="+mn-ea"/>
              <a:cs typeface="+mn-cs"/>
            </a:rPr>
            <a:t>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139954</xdr:rowOff>
    </xdr:from>
    <xdr:to>
      <xdr:col>3</xdr:col>
      <xdr:colOff>1170940</xdr:colOff>
      <xdr:row>32</xdr:row>
      <xdr:rowOff>93218</xdr:rowOff>
    </xdr:to>
    <xdr:cxnSp macro="">
      <xdr:nvCxnSpPr>
        <xdr:cNvPr id="62" name="直線コネクタ 61"/>
        <xdr:cNvCxnSpPr/>
      </xdr:nvCxnSpPr>
      <xdr:spPr>
        <a:xfrm flipV="1">
          <a:off x="4760595" y="5721604"/>
          <a:ext cx="1270" cy="639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97045</xdr:rowOff>
    </xdr:from>
    <xdr:ext cx="405111" cy="259045"/>
    <xdr:sp macro="" textlink="">
      <xdr:nvSpPr>
        <xdr:cNvPr id="63" name="有形固定資産減価償却率最小値テキスト"/>
        <xdr:cNvSpPr txBox="1"/>
      </xdr:nvSpPr>
      <xdr:spPr>
        <a:xfrm>
          <a:off x="48133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32</xdr:row>
      <xdr:rowOff>93218</xdr:rowOff>
    </xdr:from>
    <xdr:to>
      <xdr:col>3</xdr:col>
      <xdr:colOff>1260475</xdr:colOff>
      <xdr:row>32</xdr:row>
      <xdr:rowOff>93218</xdr:rowOff>
    </xdr:to>
    <xdr:cxnSp macro="">
      <xdr:nvCxnSpPr>
        <xdr:cNvPr id="64" name="直線コネクタ 63"/>
        <xdr:cNvCxnSpPr/>
      </xdr:nvCxnSpPr>
      <xdr:spPr>
        <a:xfrm>
          <a:off x="4673600" y="636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86631</xdr:rowOff>
    </xdr:from>
    <xdr:ext cx="405111" cy="259045"/>
    <xdr:sp macro="" textlink="">
      <xdr:nvSpPr>
        <xdr:cNvPr id="65" name="有形固定資産減価償却率最大値テキスト"/>
        <xdr:cNvSpPr txBox="1"/>
      </xdr:nvSpPr>
      <xdr:spPr>
        <a:xfrm>
          <a:off x="4813300" y="549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28</xdr:row>
      <xdr:rowOff>139954</xdr:rowOff>
    </xdr:from>
    <xdr:to>
      <xdr:col>3</xdr:col>
      <xdr:colOff>1260475</xdr:colOff>
      <xdr:row>28</xdr:row>
      <xdr:rowOff>139954</xdr:rowOff>
    </xdr:to>
    <xdr:cxnSp macro="">
      <xdr:nvCxnSpPr>
        <xdr:cNvPr id="66" name="直線コネクタ 65"/>
        <xdr:cNvCxnSpPr/>
      </xdr:nvCxnSpPr>
      <xdr:spPr>
        <a:xfrm>
          <a:off x="4673600" y="572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116349</xdr:rowOff>
    </xdr:from>
    <xdr:ext cx="405111" cy="259045"/>
    <xdr:sp macro="" textlink="">
      <xdr:nvSpPr>
        <xdr:cNvPr id="67" name="有形固定資産減価償却率平均値テキスト"/>
        <xdr:cNvSpPr txBox="1"/>
      </xdr:nvSpPr>
      <xdr:spPr>
        <a:xfrm>
          <a:off x="4813300" y="5869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167386</xdr:rowOff>
    </xdr:from>
    <xdr:to>
      <xdr:col>3</xdr:col>
      <xdr:colOff>511175</xdr:colOff>
      <xdr:row>26</xdr:row>
      <xdr:rowOff>97536</xdr:rowOff>
    </xdr:to>
    <xdr:sp macro="" textlink="">
      <xdr:nvSpPr>
        <xdr:cNvPr id="75" name="円/楕円 74"/>
        <xdr:cNvSpPr/>
      </xdr:nvSpPr>
      <xdr:spPr>
        <a:xfrm>
          <a:off x="4000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114063</xdr:rowOff>
    </xdr:from>
    <xdr:ext cx="405111" cy="259045"/>
    <xdr:sp macro="" textlink="">
      <xdr:nvSpPr>
        <xdr:cNvPr id="77" name="n_1mainValue有形固定資産減価償却率"/>
        <xdr:cNvSpPr txBox="1"/>
      </xdr:nvSpPr>
      <xdr:spPr>
        <a:xfrm>
          <a:off x="3836043" y="50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27686</xdr:rowOff>
    </xdr:from>
    <xdr:to>
      <xdr:col>5</xdr:col>
      <xdr:colOff>409575</xdr:colOff>
      <xdr:row>35</xdr:row>
      <xdr:rowOff>129286</xdr:rowOff>
    </xdr:to>
    <xdr:sp macro="" textlink="">
      <xdr:nvSpPr>
        <xdr:cNvPr id="68" name="円/楕円 67"/>
        <xdr:cNvSpPr/>
      </xdr:nvSpPr>
      <xdr:spPr>
        <a:xfrm>
          <a:off x="3746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97553</xdr:rowOff>
    </xdr:from>
    <xdr:ext cx="405111" cy="259045"/>
    <xdr:sp macro="" textlink="">
      <xdr:nvSpPr>
        <xdr:cNvPr id="69" name="n_1aveValue【道路】&#10;有形固定資産減価償却率"/>
        <xdr:cNvSpPr txBox="1"/>
      </xdr:nvSpPr>
      <xdr:spPr>
        <a:xfrm>
          <a:off x="3582043"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145813</xdr:rowOff>
    </xdr:from>
    <xdr:ext cx="405111" cy="259045"/>
    <xdr:sp macro="" textlink="">
      <xdr:nvSpPr>
        <xdr:cNvPr id="70" name="n_1mainValue【道路】&#10;有形固定資産減価償却率"/>
        <xdr:cNvSpPr txBox="1"/>
      </xdr:nvSpPr>
      <xdr:spPr>
        <a:xfrm>
          <a:off x="3582043" y="580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3" name="直線コネクタ 92"/>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4"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5" name="直線コネクタ 94"/>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6"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7" name="直線コネクタ 96"/>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98"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99" name="フローチャート : 判断 98"/>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30155</xdr:rowOff>
    </xdr:from>
    <xdr:to>
      <xdr:col>14</xdr:col>
      <xdr:colOff>79375</xdr:colOff>
      <xdr:row>36</xdr:row>
      <xdr:rowOff>131755</xdr:rowOff>
    </xdr:to>
    <xdr:sp macro="" textlink="">
      <xdr:nvSpPr>
        <xdr:cNvPr id="100" name="フローチャート : 判断 99"/>
        <xdr:cNvSpPr/>
      </xdr:nvSpPr>
      <xdr:spPr>
        <a:xfrm>
          <a:off x="9588500" y="62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45014</xdr:rowOff>
    </xdr:from>
    <xdr:to>
      <xdr:col>14</xdr:col>
      <xdr:colOff>79375</xdr:colOff>
      <xdr:row>35</xdr:row>
      <xdr:rowOff>146614</xdr:rowOff>
    </xdr:to>
    <xdr:sp macro="" textlink="">
      <xdr:nvSpPr>
        <xdr:cNvPr id="106" name="円/楕円 105"/>
        <xdr:cNvSpPr/>
      </xdr:nvSpPr>
      <xdr:spPr>
        <a:xfrm>
          <a:off x="9588500" y="60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122882</xdr:rowOff>
    </xdr:from>
    <xdr:ext cx="534377" cy="259045"/>
    <xdr:sp macro="" textlink="">
      <xdr:nvSpPr>
        <xdr:cNvPr id="107" name="n_1aveValue【道路】&#10;一人当たり延長"/>
        <xdr:cNvSpPr txBox="1"/>
      </xdr:nvSpPr>
      <xdr:spPr>
        <a:xfrm>
          <a:off x="9359410" y="62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29.896</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163141</xdr:rowOff>
    </xdr:from>
    <xdr:ext cx="534377" cy="259045"/>
    <xdr:sp macro="" textlink="">
      <xdr:nvSpPr>
        <xdr:cNvPr id="108" name="n_1mainValue【道路】&#10;一人当たり延長"/>
        <xdr:cNvSpPr txBox="1"/>
      </xdr:nvSpPr>
      <xdr:spPr>
        <a:xfrm>
          <a:off x="9359410" y="58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0" name="直線コネクタ 11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1" name="テキスト ボックス 12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2" name="直線コネクタ 12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3" name="テキスト ボックス 12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4" name="直線コネクタ 12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5" name="テキスト ボックス 12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8" name="直線コネクタ 12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29" name="テキスト ボックス 12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0" name="直線コネクタ 12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1" name="テキスト ボックス 13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2" name="直線コネクタ 13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29227</xdr:rowOff>
    </xdr:from>
    <xdr:ext cx="403059" cy="259045"/>
    <xdr:sp macro="" textlink="">
      <xdr:nvSpPr>
        <xdr:cNvPr id="133" name="テキスト ボックス 132"/>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17145</xdr:rowOff>
    </xdr:from>
    <xdr:to>
      <xdr:col>6</xdr:col>
      <xdr:colOff>510540</xdr:colOff>
      <xdr:row>59</xdr:row>
      <xdr:rowOff>62865</xdr:rowOff>
    </xdr:to>
    <xdr:cxnSp macro="">
      <xdr:nvCxnSpPr>
        <xdr:cNvPr id="137" name="直線コネクタ 136"/>
        <xdr:cNvCxnSpPr/>
      </xdr:nvCxnSpPr>
      <xdr:spPr>
        <a:xfrm flipV="1">
          <a:off x="4634865" y="9618345"/>
          <a:ext cx="0" cy="56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66692</xdr:rowOff>
    </xdr:from>
    <xdr:ext cx="405111" cy="259045"/>
    <xdr:sp macro="" textlink="">
      <xdr:nvSpPr>
        <xdr:cNvPr id="138" name="【橋りょう・トンネル】&#10;有形固定資産減価償却率最小値テキスト"/>
        <xdr:cNvSpPr txBox="1"/>
      </xdr:nvSpPr>
      <xdr:spPr>
        <a:xfrm>
          <a:off x="4724400"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59</xdr:row>
      <xdr:rowOff>62865</xdr:rowOff>
    </xdr:from>
    <xdr:to>
      <xdr:col>6</xdr:col>
      <xdr:colOff>600075</xdr:colOff>
      <xdr:row>59</xdr:row>
      <xdr:rowOff>62865</xdr:rowOff>
    </xdr:to>
    <xdr:cxnSp macro="">
      <xdr:nvCxnSpPr>
        <xdr:cNvPr id="139" name="直線コネクタ 138"/>
        <xdr:cNvCxnSpPr/>
      </xdr:nvCxnSpPr>
      <xdr:spPr>
        <a:xfrm>
          <a:off x="4546600" y="1017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135272</xdr:rowOff>
    </xdr:from>
    <xdr:ext cx="405111" cy="259045"/>
    <xdr:sp macro="" textlink="">
      <xdr:nvSpPr>
        <xdr:cNvPr id="140" name="【橋りょう・トンネル】&#10;有形固定資産減価償却率最大値テキスト"/>
        <xdr:cNvSpPr txBox="1"/>
      </xdr:nvSpPr>
      <xdr:spPr>
        <a:xfrm>
          <a:off x="4724400" y="939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17145</xdr:rowOff>
    </xdr:from>
    <xdr:to>
      <xdr:col>6</xdr:col>
      <xdr:colOff>600075</xdr:colOff>
      <xdr:row>56</xdr:row>
      <xdr:rowOff>17145</xdr:rowOff>
    </xdr:to>
    <xdr:cxnSp macro="">
      <xdr:nvCxnSpPr>
        <xdr:cNvPr id="141" name="直線コネクタ 140"/>
        <xdr:cNvCxnSpPr/>
      </xdr:nvCxnSpPr>
      <xdr:spPr>
        <a:xfrm>
          <a:off x="4546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21924</xdr:rowOff>
    </xdr:from>
    <xdr:ext cx="405111" cy="259045"/>
    <xdr:sp macro="" textlink="">
      <xdr:nvSpPr>
        <xdr:cNvPr id="142" name="【橋りょう・トンネル】&#10;有形固定資産減価償却率平均値テキスト"/>
        <xdr:cNvSpPr txBox="1"/>
      </xdr:nvSpPr>
      <xdr:spPr>
        <a:xfrm>
          <a:off x="4724400" y="979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43497</xdr:rowOff>
    </xdr:from>
    <xdr:to>
      <xdr:col>6</xdr:col>
      <xdr:colOff>561975</xdr:colOff>
      <xdr:row>57</xdr:row>
      <xdr:rowOff>145097</xdr:rowOff>
    </xdr:to>
    <xdr:sp macro="" textlink="">
      <xdr:nvSpPr>
        <xdr:cNvPr id="143" name="フローチャート : 判断 142"/>
        <xdr:cNvSpPr/>
      </xdr:nvSpPr>
      <xdr:spPr>
        <a:xfrm>
          <a:off x="4584700" y="981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14922</xdr:rowOff>
    </xdr:from>
    <xdr:to>
      <xdr:col>5</xdr:col>
      <xdr:colOff>409575</xdr:colOff>
      <xdr:row>58</xdr:row>
      <xdr:rowOff>116522</xdr:rowOff>
    </xdr:to>
    <xdr:sp macro="" textlink="">
      <xdr:nvSpPr>
        <xdr:cNvPr id="144" name="フローチャート : 判断 143"/>
        <xdr:cNvSpPr/>
      </xdr:nvSpPr>
      <xdr:spPr>
        <a:xfrm>
          <a:off x="37465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86360</xdr:rowOff>
    </xdr:from>
    <xdr:to>
      <xdr:col>5</xdr:col>
      <xdr:colOff>409575</xdr:colOff>
      <xdr:row>64</xdr:row>
      <xdr:rowOff>16510</xdr:rowOff>
    </xdr:to>
    <xdr:sp macro="" textlink="">
      <xdr:nvSpPr>
        <xdr:cNvPr id="150" name="円/楕円 149"/>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133049</xdr:rowOff>
    </xdr:from>
    <xdr:ext cx="405111" cy="259045"/>
    <xdr:sp macro="" textlink="">
      <xdr:nvSpPr>
        <xdr:cNvPr id="151" name="n_1aveValue【橋りょう・トンネル】&#10;有形固定資産減価償却率"/>
        <xdr:cNvSpPr txBox="1"/>
      </xdr:nvSpPr>
      <xdr:spPr>
        <a:xfrm>
          <a:off x="3582043" y="973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7637</xdr:rowOff>
    </xdr:from>
    <xdr:ext cx="405111" cy="259045"/>
    <xdr:sp macro="" textlink="">
      <xdr:nvSpPr>
        <xdr:cNvPr id="152" name="n_1mainValue【橋りょう・トンネル】&#10;有形固定資産減価償却率"/>
        <xdr:cNvSpPr txBox="1"/>
      </xdr:nvSpPr>
      <xdr:spPr>
        <a:xfrm>
          <a:off x="3582043"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4" name="テキスト ボックス 16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6" name="テキスト ボックス 16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8" name="テキスト ボックス 16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0" name="テキスト ボックス 16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46155</xdr:rowOff>
    </xdr:from>
    <xdr:to>
      <xdr:col>15</xdr:col>
      <xdr:colOff>180340</xdr:colOff>
      <xdr:row>59</xdr:row>
      <xdr:rowOff>107725</xdr:rowOff>
    </xdr:to>
    <xdr:cxnSp macro="">
      <xdr:nvCxnSpPr>
        <xdr:cNvPr id="174" name="直線コネクタ 173"/>
        <xdr:cNvCxnSpPr/>
      </xdr:nvCxnSpPr>
      <xdr:spPr>
        <a:xfrm flipV="1">
          <a:off x="10476865" y="9818805"/>
          <a:ext cx="0" cy="40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111552</xdr:rowOff>
    </xdr:from>
    <xdr:ext cx="599010" cy="259045"/>
    <xdr:sp macro="" textlink="">
      <xdr:nvSpPr>
        <xdr:cNvPr id="175" name="【橋りょう・トンネル】&#10;一人当たり有形固定資産（償却資産）額最小値テキスト"/>
        <xdr:cNvSpPr txBox="1"/>
      </xdr:nvSpPr>
      <xdr:spPr>
        <a:xfrm>
          <a:off x="10566400" y="1022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59</xdr:row>
      <xdr:rowOff>107725</xdr:rowOff>
    </xdr:from>
    <xdr:to>
      <xdr:col>15</xdr:col>
      <xdr:colOff>269875</xdr:colOff>
      <xdr:row>59</xdr:row>
      <xdr:rowOff>107725</xdr:rowOff>
    </xdr:to>
    <xdr:cxnSp macro="">
      <xdr:nvCxnSpPr>
        <xdr:cNvPr id="176" name="直線コネクタ 175"/>
        <xdr:cNvCxnSpPr/>
      </xdr:nvCxnSpPr>
      <xdr:spPr>
        <a:xfrm>
          <a:off x="10388600" y="1022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164282</xdr:rowOff>
    </xdr:from>
    <xdr:ext cx="599010" cy="259045"/>
    <xdr:sp macro="" textlink="">
      <xdr:nvSpPr>
        <xdr:cNvPr id="177" name="【橋りょう・トンネル】&#10;一人当たり有形固定資産（償却資産）額最大値テキスト"/>
        <xdr:cNvSpPr txBox="1"/>
      </xdr:nvSpPr>
      <xdr:spPr>
        <a:xfrm>
          <a:off x="10566400" y="959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57</xdr:row>
      <xdr:rowOff>46155</xdr:rowOff>
    </xdr:from>
    <xdr:to>
      <xdr:col>15</xdr:col>
      <xdr:colOff>269875</xdr:colOff>
      <xdr:row>57</xdr:row>
      <xdr:rowOff>46155</xdr:rowOff>
    </xdr:to>
    <xdr:cxnSp macro="">
      <xdr:nvCxnSpPr>
        <xdr:cNvPr id="178" name="直線コネクタ 177"/>
        <xdr:cNvCxnSpPr/>
      </xdr:nvCxnSpPr>
      <xdr:spPr>
        <a:xfrm>
          <a:off x="10388600" y="981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70205</xdr:rowOff>
    </xdr:from>
    <xdr:ext cx="599010" cy="259045"/>
    <xdr:sp macro="" textlink="">
      <xdr:nvSpPr>
        <xdr:cNvPr id="179" name="【橋りょう・トンネル】&#10;一人当たり有形固定資産（償却資産）額平均値テキスト"/>
        <xdr:cNvSpPr txBox="1"/>
      </xdr:nvSpPr>
      <xdr:spPr>
        <a:xfrm>
          <a:off x="10566400" y="100143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91778</xdr:rowOff>
    </xdr:from>
    <xdr:to>
      <xdr:col>15</xdr:col>
      <xdr:colOff>231775</xdr:colOff>
      <xdr:row>59</xdr:row>
      <xdr:rowOff>21928</xdr:rowOff>
    </xdr:to>
    <xdr:sp macro="" textlink="">
      <xdr:nvSpPr>
        <xdr:cNvPr id="180" name="フローチャート : 判断 179"/>
        <xdr:cNvSpPr/>
      </xdr:nvSpPr>
      <xdr:spPr>
        <a:xfrm>
          <a:off x="10426700" y="100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75762</xdr:rowOff>
    </xdr:from>
    <xdr:to>
      <xdr:col>14</xdr:col>
      <xdr:colOff>79375</xdr:colOff>
      <xdr:row>57</xdr:row>
      <xdr:rowOff>5912</xdr:rowOff>
    </xdr:to>
    <xdr:sp macro="" textlink="">
      <xdr:nvSpPr>
        <xdr:cNvPr id="181" name="フローチャート : 判断 180"/>
        <xdr:cNvSpPr/>
      </xdr:nvSpPr>
      <xdr:spPr>
        <a:xfrm>
          <a:off x="9588500" y="9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72370</xdr:rowOff>
    </xdr:from>
    <xdr:to>
      <xdr:col>14</xdr:col>
      <xdr:colOff>79375</xdr:colOff>
      <xdr:row>64</xdr:row>
      <xdr:rowOff>2520</xdr:rowOff>
    </xdr:to>
    <xdr:sp macro="" textlink="">
      <xdr:nvSpPr>
        <xdr:cNvPr id="187" name="円/楕円 186"/>
        <xdr:cNvSpPr/>
      </xdr:nvSpPr>
      <xdr:spPr>
        <a:xfrm>
          <a:off x="9588500" y="108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22439</xdr:rowOff>
    </xdr:from>
    <xdr:ext cx="599010" cy="259045"/>
    <xdr:sp macro="" textlink="">
      <xdr:nvSpPr>
        <xdr:cNvPr id="188" name="n_1aveValue【橋りょう・トンネル】&#10;一人当たり有形固定資産（償却資産）額"/>
        <xdr:cNvSpPr txBox="1"/>
      </xdr:nvSpPr>
      <xdr:spPr>
        <a:xfrm>
          <a:off x="9327094" y="945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165097</xdr:rowOff>
    </xdr:from>
    <xdr:ext cx="534377" cy="259045"/>
    <xdr:sp macro="" textlink="">
      <xdr:nvSpPr>
        <xdr:cNvPr id="189" name="n_1mainValue【橋りょう・トンネル】&#10;一人当たり有形固定資産（償却資産）額"/>
        <xdr:cNvSpPr txBox="1"/>
      </xdr:nvSpPr>
      <xdr:spPr>
        <a:xfrm>
          <a:off x="9359411" y="109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8" name="テキスト ボックス 20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2" name="直線コネクタ 211"/>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3"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4" name="直線コネクタ 21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5"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6" name="直線コネクタ 215"/>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7"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18" name="フローチャート : 判断 21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19" name="フローチャート : 判断 218"/>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87885</xdr:rowOff>
    </xdr:from>
    <xdr:to>
      <xdr:col>5</xdr:col>
      <xdr:colOff>409575</xdr:colOff>
      <xdr:row>79</xdr:row>
      <xdr:rowOff>18035</xdr:rowOff>
    </xdr:to>
    <xdr:sp macro="" textlink="">
      <xdr:nvSpPr>
        <xdr:cNvPr id="225" name="円/楕円 224"/>
        <xdr:cNvSpPr/>
      </xdr:nvSpPr>
      <xdr:spPr>
        <a:xfrm>
          <a:off x="3746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226" name="n_1ave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34562</xdr:rowOff>
    </xdr:from>
    <xdr:ext cx="405111" cy="259045"/>
    <xdr:sp macro="" textlink="">
      <xdr:nvSpPr>
        <xdr:cNvPr id="227" name="n_1mainValue【公営住宅】&#10;有形固定資産減価償却率"/>
        <xdr:cNvSpPr txBox="1"/>
      </xdr:nvSpPr>
      <xdr:spPr>
        <a:xfrm>
          <a:off x="3582043"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8" name="テキスト ボックス 23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52" name="直線コネクタ 251"/>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53"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54" name="直線コネクタ 253"/>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55"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56" name="直線コネクタ 255"/>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57"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58" name="フローチャート : 判断 257"/>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54611</xdr:rowOff>
    </xdr:from>
    <xdr:to>
      <xdr:col>14</xdr:col>
      <xdr:colOff>79375</xdr:colOff>
      <xdr:row>81</xdr:row>
      <xdr:rowOff>156211</xdr:rowOff>
    </xdr:to>
    <xdr:sp macro="" textlink="">
      <xdr:nvSpPr>
        <xdr:cNvPr id="259" name="フローチャート : 判断 258"/>
        <xdr:cNvSpPr/>
      </xdr:nvSpPr>
      <xdr:spPr>
        <a:xfrm>
          <a:off x="9588500" y="1394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35561</xdr:rowOff>
    </xdr:from>
    <xdr:to>
      <xdr:col>14</xdr:col>
      <xdr:colOff>79375</xdr:colOff>
      <xdr:row>82</xdr:row>
      <xdr:rowOff>137161</xdr:rowOff>
    </xdr:to>
    <xdr:sp macro="" textlink="">
      <xdr:nvSpPr>
        <xdr:cNvPr id="265" name="円/楕円 264"/>
        <xdr:cNvSpPr/>
      </xdr:nvSpPr>
      <xdr:spPr>
        <a:xfrm>
          <a:off x="9588500" y="14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1288</xdr:rowOff>
    </xdr:from>
    <xdr:ext cx="469744" cy="259045"/>
    <xdr:sp macro="" textlink="">
      <xdr:nvSpPr>
        <xdr:cNvPr id="266" name="n_1aveValue【公営住宅】&#10;一人当たり面積"/>
        <xdr:cNvSpPr txBox="1"/>
      </xdr:nvSpPr>
      <xdr:spPr>
        <a:xfrm>
          <a:off x="9391727"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128288</xdr:rowOff>
    </xdr:from>
    <xdr:ext cx="469744" cy="259045"/>
    <xdr:sp macro="" textlink="">
      <xdr:nvSpPr>
        <xdr:cNvPr id="267" name="n_1mainValue【公営住宅】&#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5" name="正方形/長方形 27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6" name="正方形/長方形 27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7" name="正方形/長方形 27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8" name="正方形/長方形 27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2" name="テキスト ボックス 29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2" name="テキスト ボックス 30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4" name="テキスト ボックス 3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06" name="直線コネクタ 305"/>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07"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08" name="直線コネクタ 307"/>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09"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11"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12" name="フローチャート : 判断 311"/>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13" name="フローチャート : 判断 312"/>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139700</xdr:rowOff>
    </xdr:from>
    <xdr:to>
      <xdr:col>22</xdr:col>
      <xdr:colOff>415925</xdr:colOff>
      <xdr:row>39</xdr:row>
      <xdr:rowOff>69850</xdr:rowOff>
    </xdr:to>
    <xdr:sp macro="" textlink="">
      <xdr:nvSpPr>
        <xdr:cNvPr id="319" name="円/楕円 318"/>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116313</xdr:rowOff>
    </xdr:from>
    <xdr:ext cx="405111" cy="259045"/>
    <xdr:sp macro="" textlink="">
      <xdr:nvSpPr>
        <xdr:cNvPr id="320" name="n_1aveValue【認定こども園・幼稚園・保育所】&#10;有形固定資産減価償却率"/>
        <xdr:cNvSpPr txBox="1"/>
      </xdr:nvSpPr>
      <xdr:spPr>
        <a:xfrm>
          <a:off x="15266043" y="628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60977</xdr:rowOff>
    </xdr:from>
    <xdr:ext cx="405111" cy="259045"/>
    <xdr:sp macro="" textlink="">
      <xdr:nvSpPr>
        <xdr:cNvPr id="321" name="n_1mainValue【認定こども園・幼稚園・保育所】&#10;有形固定資産減価償却率"/>
        <xdr:cNvSpPr txBox="1"/>
      </xdr:nvSpPr>
      <xdr:spPr>
        <a:xfrm>
          <a:off x="15266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4" name="テキスト ボックス 33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6" name="テキスト ボックス 33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8" name="テキスト ボックス 33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0" name="テキスト ボックス 33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2" name="テキスト ボックス 34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4" name="テキスト ボックス 34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8" name="直線コネクタ 347"/>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9"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50" name="直線コネクタ 349"/>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51"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52" name="直線コネクタ 351"/>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28320</xdr:rowOff>
    </xdr:from>
    <xdr:ext cx="469744" cy="259045"/>
    <xdr:sp macro="" textlink="">
      <xdr:nvSpPr>
        <xdr:cNvPr id="353" name="【認定こども園・幼稚園・保育所】&#10;一人当たり面積平均値テキスト"/>
        <xdr:cNvSpPr txBox="1"/>
      </xdr:nvSpPr>
      <xdr:spPr>
        <a:xfrm>
          <a:off x="22250400" y="637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354" name="フローチャート : 判断 353"/>
        <xdr:cNvSpPr/>
      </xdr:nvSpPr>
      <xdr:spPr>
        <a:xfrm>
          <a:off x="22110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355" name="フローチャート : 判断 354"/>
        <xdr:cNvSpPr/>
      </xdr:nvSpPr>
      <xdr:spPr>
        <a:xfrm>
          <a:off x="21272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145143</xdr:rowOff>
    </xdr:from>
    <xdr:to>
      <xdr:col>31</xdr:col>
      <xdr:colOff>85725</xdr:colOff>
      <xdr:row>41</xdr:row>
      <xdr:rowOff>75293</xdr:rowOff>
    </xdr:to>
    <xdr:sp macro="" textlink="">
      <xdr:nvSpPr>
        <xdr:cNvPr id="361" name="円/楕円 360"/>
        <xdr:cNvSpPr/>
      </xdr:nvSpPr>
      <xdr:spPr>
        <a:xfrm>
          <a:off x="21272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18341</xdr:rowOff>
    </xdr:from>
    <xdr:ext cx="469744" cy="259045"/>
    <xdr:sp macro="" textlink="">
      <xdr:nvSpPr>
        <xdr:cNvPr id="362" name="n_1aveValue【認定こども園・幼稚園・保育所】&#10;一人当たり面積"/>
        <xdr:cNvSpPr txBox="1"/>
      </xdr:nvSpPr>
      <xdr:spPr>
        <a:xfrm>
          <a:off x="210757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66420</xdr:rowOff>
    </xdr:from>
    <xdr:ext cx="469744" cy="259045"/>
    <xdr:sp macro="" textlink="">
      <xdr:nvSpPr>
        <xdr:cNvPr id="363" name="n_1mainValue【認定こども園・幼稚園・保育所】&#10;一人当たり面積"/>
        <xdr:cNvSpPr txBox="1"/>
      </xdr:nvSpPr>
      <xdr:spPr>
        <a:xfrm>
          <a:off x="21075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6" name="テキスト ボックス 3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6" name="テキスト ボックス 3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97972</xdr:rowOff>
    </xdr:to>
    <xdr:cxnSp macro="">
      <xdr:nvCxnSpPr>
        <xdr:cNvPr id="390" name="直線コネクタ 389"/>
        <xdr:cNvCxnSpPr/>
      </xdr:nvCxnSpPr>
      <xdr:spPr>
        <a:xfrm flipV="1">
          <a:off x="16318864" y="96012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101799</xdr:rowOff>
    </xdr:from>
    <xdr:ext cx="405111" cy="259045"/>
    <xdr:sp macro="" textlink="">
      <xdr:nvSpPr>
        <xdr:cNvPr id="391" name="【学校施設】&#10;有形固定資産減価償却率最小値テキスト"/>
        <xdr:cNvSpPr txBox="1"/>
      </xdr:nvSpPr>
      <xdr:spPr>
        <a:xfrm>
          <a:off x="16408400" y="1107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64</xdr:row>
      <xdr:rowOff>97972</xdr:rowOff>
    </xdr:from>
    <xdr:to>
      <xdr:col>23</xdr:col>
      <xdr:colOff>606425</xdr:colOff>
      <xdr:row>64</xdr:row>
      <xdr:rowOff>97972</xdr:rowOff>
    </xdr:to>
    <xdr:cxnSp macro="">
      <xdr:nvCxnSpPr>
        <xdr:cNvPr id="392" name="直線コネクタ 3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93" name="【学校施設】&#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94" name="直線コネクタ 3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395"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396" name="フローチャート : 判断 395"/>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120650</xdr:rowOff>
    </xdr:from>
    <xdr:to>
      <xdr:col>22</xdr:col>
      <xdr:colOff>415925</xdr:colOff>
      <xdr:row>56</xdr:row>
      <xdr:rowOff>50800</xdr:rowOff>
    </xdr:to>
    <xdr:sp macro="" textlink="">
      <xdr:nvSpPr>
        <xdr:cNvPr id="397" name="フローチャート : 判断 396"/>
        <xdr:cNvSpPr/>
      </xdr:nvSpPr>
      <xdr:spPr>
        <a:xfrm>
          <a:off x="15430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166915</xdr:rowOff>
    </xdr:from>
    <xdr:to>
      <xdr:col>22</xdr:col>
      <xdr:colOff>415925</xdr:colOff>
      <xdr:row>57</xdr:row>
      <xdr:rowOff>97065</xdr:rowOff>
    </xdr:to>
    <xdr:sp macro="" textlink="">
      <xdr:nvSpPr>
        <xdr:cNvPr id="403" name="円/楕円 402"/>
        <xdr:cNvSpPr/>
      </xdr:nvSpPr>
      <xdr:spPr>
        <a:xfrm>
          <a:off x="15430500" y="97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67327</xdr:rowOff>
    </xdr:from>
    <xdr:ext cx="405111" cy="259045"/>
    <xdr:sp macro="" textlink="">
      <xdr:nvSpPr>
        <xdr:cNvPr id="404" name="n_1aveValue【学校施設】&#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88192</xdr:rowOff>
    </xdr:from>
    <xdr:ext cx="405111" cy="259045"/>
    <xdr:sp macro="" textlink="">
      <xdr:nvSpPr>
        <xdr:cNvPr id="405" name="n_1mainValue【学校施設】&#10;有形固定資産減価償却率"/>
        <xdr:cNvSpPr txBox="1"/>
      </xdr:nvSpPr>
      <xdr:spPr>
        <a:xfrm>
          <a:off x="15266043" y="986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7" name="直線コネクタ 4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8" name="テキスト ボックス 4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9" name="直線コネクタ 4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0" name="テキスト ボックス 4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1" name="直線コネクタ 4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2" name="テキスト ボックス 4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3" name="直線コネクタ 4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4" name="テキスト ボックス 4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5" name="直線コネクタ 4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6" name="テキスト ボックス 4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30" name="直線コネクタ 429"/>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31"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32" name="直線コネクタ 431"/>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33"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34" name="直線コネクタ 433"/>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35"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36" name="フローチャート : 判断 435"/>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37" name="フローチャート : 判断 436"/>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132080</xdr:rowOff>
    </xdr:from>
    <xdr:to>
      <xdr:col>31</xdr:col>
      <xdr:colOff>85725</xdr:colOff>
      <xdr:row>62</xdr:row>
      <xdr:rowOff>62230</xdr:rowOff>
    </xdr:to>
    <xdr:sp macro="" textlink="">
      <xdr:nvSpPr>
        <xdr:cNvPr id="443" name="円/楕円 442"/>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93997</xdr:rowOff>
    </xdr:from>
    <xdr:ext cx="469744" cy="259045"/>
    <xdr:sp macro="" textlink="">
      <xdr:nvSpPr>
        <xdr:cNvPr id="444" name="n_1aveValue【学校施設】&#10;一人当たり面積"/>
        <xdr:cNvSpPr txBox="1"/>
      </xdr:nvSpPr>
      <xdr:spPr>
        <a:xfrm>
          <a:off x="210757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78757</xdr:rowOff>
    </xdr:from>
    <xdr:ext cx="469744" cy="259045"/>
    <xdr:sp macro="" textlink="">
      <xdr:nvSpPr>
        <xdr:cNvPr id="445" name="n_1mainValue【学校施設】&#10;一人当たり面積"/>
        <xdr:cNvSpPr txBox="1"/>
      </xdr:nvSpPr>
      <xdr:spPr>
        <a:xfrm>
          <a:off x="21075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6" name="テキスト ボックス 45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8" name="テキスト ボックス 45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8" name="テキスト ボックス 46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0" name="テキスト ボックス 46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21771</xdr:rowOff>
    </xdr:from>
    <xdr:to>
      <xdr:col>23</xdr:col>
      <xdr:colOff>516889</xdr:colOff>
      <xdr:row>83</xdr:row>
      <xdr:rowOff>46264</xdr:rowOff>
    </xdr:to>
    <xdr:cxnSp macro="">
      <xdr:nvCxnSpPr>
        <xdr:cNvPr id="472" name="直線コネクタ 471"/>
        <xdr:cNvCxnSpPr/>
      </xdr:nvCxnSpPr>
      <xdr:spPr>
        <a:xfrm flipV="1">
          <a:off x="16318864" y="13394871"/>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50091</xdr:rowOff>
    </xdr:from>
    <xdr:ext cx="405111" cy="259045"/>
    <xdr:sp macro="" textlink="">
      <xdr:nvSpPr>
        <xdr:cNvPr id="473" name="【児童館】&#10;有形固定資産減価償却率最小値テキスト"/>
        <xdr:cNvSpPr txBox="1"/>
      </xdr:nvSpPr>
      <xdr:spPr>
        <a:xfrm>
          <a:off x="16408400" y="142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83</xdr:row>
      <xdr:rowOff>46264</xdr:rowOff>
    </xdr:from>
    <xdr:to>
      <xdr:col>23</xdr:col>
      <xdr:colOff>606425</xdr:colOff>
      <xdr:row>83</xdr:row>
      <xdr:rowOff>46264</xdr:rowOff>
    </xdr:to>
    <xdr:cxnSp macro="">
      <xdr:nvCxnSpPr>
        <xdr:cNvPr id="474" name="直線コネクタ 473"/>
        <xdr:cNvCxnSpPr/>
      </xdr:nvCxnSpPr>
      <xdr:spPr>
        <a:xfrm>
          <a:off x="16230600" y="1427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139898</xdr:rowOff>
    </xdr:from>
    <xdr:ext cx="405111" cy="259045"/>
    <xdr:sp macro="" textlink="">
      <xdr:nvSpPr>
        <xdr:cNvPr id="475" name="【児童館】&#10;有形固定資産減価償却率最大値テキスト"/>
        <xdr:cNvSpPr txBox="1"/>
      </xdr:nvSpPr>
      <xdr:spPr>
        <a:xfrm>
          <a:off x="16408400" y="13170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78</xdr:row>
      <xdr:rowOff>21771</xdr:rowOff>
    </xdr:from>
    <xdr:to>
      <xdr:col>23</xdr:col>
      <xdr:colOff>606425</xdr:colOff>
      <xdr:row>78</xdr:row>
      <xdr:rowOff>21771</xdr:rowOff>
    </xdr:to>
    <xdr:cxnSp macro="">
      <xdr:nvCxnSpPr>
        <xdr:cNvPr id="476" name="直線コネクタ 475"/>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xdr:rowOff>
    </xdr:from>
    <xdr:ext cx="405111" cy="259045"/>
    <xdr:sp macro="" textlink="">
      <xdr:nvSpPr>
        <xdr:cNvPr id="477" name="【児童館】&#10;有形固定資産減価償却率平均値テキスト"/>
        <xdr:cNvSpPr txBox="1"/>
      </xdr:nvSpPr>
      <xdr:spPr>
        <a:xfrm>
          <a:off x="16408400" y="1354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21589</xdr:rowOff>
    </xdr:from>
    <xdr:to>
      <xdr:col>23</xdr:col>
      <xdr:colOff>568325</xdr:colOff>
      <xdr:row>79</xdr:row>
      <xdr:rowOff>123189</xdr:rowOff>
    </xdr:to>
    <xdr:sp macro="" textlink="">
      <xdr:nvSpPr>
        <xdr:cNvPr id="478" name="フローチャート : 判断 477"/>
        <xdr:cNvSpPr/>
      </xdr:nvSpPr>
      <xdr:spPr>
        <a:xfrm>
          <a:off x="162687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15058</xdr:rowOff>
    </xdr:from>
    <xdr:to>
      <xdr:col>22</xdr:col>
      <xdr:colOff>415925</xdr:colOff>
      <xdr:row>81</xdr:row>
      <xdr:rowOff>116658</xdr:rowOff>
    </xdr:to>
    <xdr:sp macro="" textlink="">
      <xdr:nvSpPr>
        <xdr:cNvPr id="479" name="フローチャート : 判断 478"/>
        <xdr:cNvSpPr/>
      </xdr:nvSpPr>
      <xdr:spPr>
        <a:xfrm>
          <a:off x="15430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127726</xdr:rowOff>
    </xdr:from>
    <xdr:to>
      <xdr:col>22</xdr:col>
      <xdr:colOff>415925</xdr:colOff>
      <xdr:row>87</xdr:row>
      <xdr:rowOff>57876</xdr:rowOff>
    </xdr:to>
    <xdr:sp macro="" textlink="">
      <xdr:nvSpPr>
        <xdr:cNvPr id="485" name="円/楕円 484"/>
        <xdr:cNvSpPr/>
      </xdr:nvSpPr>
      <xdr:spPr>
        <a:xfrm>
          <a:off x="15430500" y="148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133185</xdr:rowOff>
    </xdr:from>
    <xdr:ext cx="405111" cy="259045"/>
    <xdr:sp macro="" textlink="">
      <xdr:nvSpPr>
        <xdr:cNvPr id="486" name="n_1aveValue【児童館】&#10;有形固定資産減価償却率"/>
        <xdr:cNvSpPr txBox="1"/>
      </xdr:nvSpPr>
      <xdr:spPr>
        <a:xfrm>
          <a:off x="15266043"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49003</xdr:rowOff>
    </xdr:from>
    <xdr:ext cx="405111" cy="259045"/>
    <xdr:sp macro="" textlink="">
      <xdr:nvSpPr>
        <xdr:cNvPr id="487" name="n_1mainValue【児童館】&#10;有形固定資産減価償却率"/>
        <xdr:cNvSpPr txBox="1"/>
      </xdr:nvSpPr>
      <xdr:spPr>
        <a:xfrm>
          <a:off x="15266043" y="1496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8" name="直線コネクタ 4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9" name="テキスト ボックス 4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0" name="直線コネクタ 4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1" name="テキスト ボックス 5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2" name="直線コネクタ 5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3" name="テキスト ボックス 5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4" name="直線コネクタ 5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5" name="テキスト ボックス 5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6" name="直線コネクタ 5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7" name="テキスト ボックス 5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8" name="直線コネクタ 5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9" name="テキスト ボックス 5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13" name="直線コネクタ 512"/>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14"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15" name="直線コネクタ 514"/>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16"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17" name="直線コネクタ 516"/>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18"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19" name="フローチャート : 判断 518"/>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20" name="フローチャート : 判断 519"/>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68943</xdr:rowOff>
    </xdr:from>
    <xdr:to>
      <xdr:col>31</xdr:col>
      <xdr:colOff>85725</xdr:colOff>
      <xdr:row>84</xdr:row>
      <xdr:rowOff>170543</xdr:rowOff>
    </xdr:to>
    <xdr:sp macro="" textlink="">
      <xdr:nvSpPr>
        <xdr:cNvPr id="526" name="円/楕円 525"/>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170741</xdr:rowOff>
    </xdr:from>
    <xdr:ext cx="469744" cy="259045"/>
    <xdr:sp macro="" textlink="">
      <xdr:nvSpPr>
        <xdr:cNvPr id="527" name="n_1ave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161670</xdr:rowOff>
    </xdr:from>
    <xdr:ext cx="469744" cy="259045"/>
    <xdr:sp macro="" textlink="">
      <xdr:nvSpPr>
        <xdr:cNvPr id="528"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9" name="テキスト ボックス 5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1" name="テキスト ボックス 54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51" name="テキスト ボックス 55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3" name="テキスト ボックス 55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555" name="直線コネクタ 554"/>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56"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57" name="直線コネクタ 556"/>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558"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559" name="直線コネクタ 558"/>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560"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561" name="フローチャート : 判断 560"/>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562" name="フローチャート : 判断 561"/>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144599</xdr:rowOff>
    </xdr:from>
    <xdr:to>
      <xdr:col>22</xdr:col>
      <xdr:colOff>415925</xdr:colOff>
      <xdr:row>102</xdr:row>
      <xdr:rowOff>74749</xdr:rowOff>
    </xdr:to>
    <xdr:sp macro="" textlink="">
      <xdr:nvSpPr>
        <xdr:cNvPr id="568" name="円/楕円 567"/>
        <xdr:cNvSpPr/>
      </xdr:nvSpPr>
      <xdr:spPr>
        <a:xfrm>
          <a:off x="1543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569"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91276</xdr:rowOff>
    </xdr:from>
    <xdr:ext cx="405111" cy="259045"/>
    <xdr:sp macro="" textlink="">
      <xdr:nvSpPr>
        <xdr:cNvPr id="570" name="n_1mainValue【公民館】&#10;有形固定資産減価償却率"/>
        <xdr:cNvSpPr txBox="1"/>
      </xdr:nvSpPr>
      <xdr:spPr>
        <a:xfrm>
          <a:off x="15266043"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1" name="テキスト ボックス 5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597" name="直線コネクタ 596"/>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598"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599" name="直線コネクタ 598"/>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00"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01" name="直線コネクタ 60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02"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03" name="フローチャート : 判断 602"/>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04" name="フローチャート : 判断 603"/>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31931</xdr:rowOff>
    </xdr:from>
    <xdr:to>
      <xdr:col>31</xdr:col>
      <xdr:colOff>85725</xdr:colOff>
      <xdr:row>108</xdr:row>
      <xdr:rowOff>133531</xdr:rowOff>
    </xdr:to>
    <xdr:sp macro="" textlink="">
      <xdr:nvSpPr>
        <xdr:cNvPr id="610" name="円/楕円 609"/>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47189</xdr:rowOff>
    </xdr:from>
    <xdr:ext cx="469744" cy="259045"/>
    <xdr:sp macro="" textlink="">
      <xdr:nvSpPr>
        <xdr:cNvPr id="611"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124658</xdr:rowOff>
    </xdr:from>
    <xdr:ext cx="469744" cy="259045"/>
    <xdr:sp macro="" textlink="">
      <xdr:nvSpPr>
        <xdr:cNvPr id="612" name="n_1mainValue【公民館】&#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類似団体と比較して特に有形固定資産減価償却率が高くなっている施設は、公営住宅、市民会館、消防施設であり、特に低くなっている施設は、児童館、体育館・プールとなっている。</a:t>
          </a:r>
          <a:endParaRPr lang="ja-JP" altLang="ja-JP" sz="1400">
            <a:effectLst/>
          </a:endParaRPr>
        </a:p>
        <a:p>
          <a:r>
            <a:rPr kumimoji="1" lang="ja-JP" altLang="ja-JP" sz="1400">
              <a:solidFill>
                <a:schemeClr val="dk1"/>
              </a:solidFill>
              <a:effectLst/>
              <a:latin typeface="+mn-lt"/>
              <a:ea typeface="+mn-ea"/>
              <a:cs typeface="+mn-cs"/>
            </a:rPr>
            <a:t>公営住宅については、</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年前の昭和</a:t>
          </a:r>
          <a:r>
            <a:rPr kumimoji="1" lang="en-US" altLang="ja-JP" sz="1400">
              <a:solidFill>
                <a:schemeClr val="dk1"/>
              </a:solidFill>
              <a:effectLst/>
              <a:latin typeface="+mn-lt"/>
              <a:ea typeface="+mn-ea"/>
              <a:cs typeface="+mn-cs"/>
            </a:rPr>
            <a:t>62</a:t>
          </a:r>
          <a:r>
            <a:rPr kumimoji="1" lang="ja-JP" altLang="ja-JP" sz="1400">
              <a:solidFill>
                <a:schemeClr val="dk1"/>
              </a:solidFill>
              <a:effectLst/>
              <a:latin typeface="+mn-lt"/>
              <a:ea typeface="+mn-ea"/>
              <a:cs typeface="+mn-cs"/>
            </a:rPr>
            <a:t>年までに約</a:t>
          </a:r>
          <a:r>
            <a:rPr kumimoji="1" lang="en-US" altLang="ja-JP" sz="1400">
              <a:solidFill>
                <a:schemeClr val="dk1"/>
              </a:solidFill>
              <a:effectLst/>
              <a:latin typeface="+mn-lt"/>
              <a:ea typeface="+mn-ea"/>
              <a:cs typeface="+mn-cs"/>
            </a:rPr>
            <a:t>55</a:t>
          </a:r>
          <a:r>
            <a:rPr kumimoji="1" lang="ja-JP" altLang="ja-JP" sz="1400">
              <a:solidFill>
                <a:schemeClr val="dk1"/>
              </a:solidFill>
              <a:effectLst/>
              <a:latin typeface="+mn-lt"/>
              <a:ea typeface="+mn-ea"/>
              <a:cs typeface="+mn-cs"/>
            </a:rPr>
            <a:t>パ－セントの住宅が建設され、老朽化が進んでいる。公営住宅等長寿命化計画に基づき、廃止、長寿命化を進めていく。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89552</xdr:rowOff>
    </xdr:from>
    <xdr:ext cx="405111" cy="259045"/>
    <xdr:sp macro="" textlink="">
      <xdr:nvSpPr>
        <xdr:cNvPr id="64" name="n_1aveValue【図書館】&#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120650</xdr:rowOff>
    </xdr:from>
    <xdr:to>
      <xdr:col>5</xdr:col>
      <xdr:colOff>409575</xdr:colOff>
      <xdr:row>34</xdr:row>
      <xdr:rowOff>50800</xdr:rowOff>
    </xdr:to>
    <xdr:sp macro="" textlink="">
      <xdr:nvSpPr>
        <xdr:cNvPr id="70" name="円/楕円 69"/>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67327</xdr:rowOff>
    </xdr:from>
    <xdr:ext cx="405111" cy="259045"/>
    <xdr:sp macro="" textlink="">
      <xdr:nvSpPr>
        <xdr:cNvPr id="71" name="n_1mainValue【図書館】&#10;有形固定資産減価償却率"/>
        <xdr:cNvSpPr txBox="1"/>
      </xdr:nvSpPr>
      <xdr:spPr>
        <a:xfrm>
          <a:off x="3582043"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6" name="直線コネクタ 95"/>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7"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99"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0" name="直線コネクタ 99"/>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2" name="フローチャート :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3" name="フローチャート : 判断 102"/>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4"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0" name="円/楕円 10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22877</xdr:rowOff>
    </xdr:from>
    <xdr:ext cx="469744" cy="259045"/>
    <xdr:sp macro="" textlink="">
      <xdr:nvSpPr>
        <xdr:cNvPr id="111"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62</xdr:row>
      <xdr:rowOff>17145</xdr:rowOff>
    </xdr:to>
    <xdr:cxnSp macro="">
      <xdr:nvCxnSpPr>
        <xdr:cNvPr id="132" name="直線コネクタ 131"/>
        <xdr:cNvCxnSpPr/>
      </xdr:nvCxnSpPr>
      <xdr:spPr>
        <a:xfrm flipV="1">
          <a:off x="4634865" y="9778365"/>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20972</xdr:rowOff>
    </xdr:from>
    <xdr:ext cx="405111" cy="259045"/>
    <xdr:sp macro="" textlink="">
      <xdr:nvSpPr>
        <xdr:cNvPr id="133" name="【体育館・プール】&#10;有形固定資産減価償却率最小値テキスト"/>
        <xdr:cNvSpPr txBox="1"/>
      </xdr:nvSpPr>
      <xdr:spPr>
        <a:xfrm>
          <a:off x="47244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62</xdr:row>
      <xdr:rowOff>17145</xdr:rowOff>
    </xdr:from>
    <xdr:to>
      <xdr:col>6</xdr:col>
      <xdr:colOff>600075</xdr:colOff>
      <xdr:row>62</xdr:row>
      <xdr:rowOff>17145</xdr:rowOff>
    </xdr:to>
    <xdr:cxnSp macro="">
      <xdr:nvCxnSpPr>
        <xdr:cNvPr id="134" name="直線コネクタ 133"/>
        <xdr:cNvCxnSpPr/>
      </xdr:nvCxnSpPr>
      <xdr:spPr>
        <a:xfrm>
          <a:off x="4546600" y="106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5" name="【体育館・プー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6" name="直線コネクタ 135"/>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76217</xdr:rowOff>
    </xdr:from>
    <xdr:ext cx="405111" cy="259045"/>
    <xdr:sp macro="" textlink="">
      <xdr:nvSpPr>
        <xdr:cNvPr id="137" name="【体育館・プール】&#10;有形固定資産減価償却率平均値テキスト"/>
        <xdr:cNvSpPr txBox="1"/>
      </xdr:nvSpPr>
      <xdr:spPr>
        <a:xfrm>
          <a:off x="47244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97790</xdr:rowOff>
    </xdr:from>
    <xdr:to>
      <xdr:col>6</xdr:col>
      <xdr:colOff>561975</xdr:colOff>
      <xdr:row>60</xdr:row>
      <xdr:rowOff>27940</xdr:rowOff>
    </xdr:to>
    <xdr:sp macro="" textlink="">
      <xdr:nvSpPr>
        <xdr:cNvPr id="138" name="フローチャート : 判断 137"/>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55</xdr:row>
      <xdr:rowOff>103505</xdr:rowOff>
    </xdr:from>
    <xdr:to>
      <xdr:col>5</xdr:col>
      <xdr:colOff>409575</xdr:colOff>
      <xdr:row>56</xdr:row>
      <xdr:rowOff>33655</xdr:rowOff>
    </xdr:to>
    <xdr:sp macro="" textlink="">
      <xdr:nvSpPr>
        <xdr:cNvPr id="139" name="フローチャート : 判断 138"/>
        <xdr:cNvSpPr/>
      </xdr:nvSpPr>
      <xdr:spPr>
        <a:xfrm>
          <a:off x="3746500" y="953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50182</xdr:rowOff>
    </xdr:from>
    <xdr:ext cx="405111" cy="259045"/>
    <xdr:sp macro="" textlink="">
      <xdr:nvSpPr>
        <xdr:cNvPr id="140" name="n_1aveValue【体育館・プール】&#10;有形固定資産減価償却率"/>
        <xdr:cNvSpPr txBox="1"/>
      </xdr:nvSpPr>
      <xdr:spPr>
        <a:xfrm>
          <a:off x="3582043"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126365</xdr:rowOff>
    </xdr:from>
    <xdr:to>
      <xdr:col>5</xdr:col>
      <xdr:colOff>409575</xdr:colOff>
      <xdr:row>64</xdr:row>
      <xdr:rowOff>56515</xdr:rowOff>
    </xdr:to>
    <xdr:sp macro="" textlink="">
      <xdr:nvSpPr>
        <xdr:cNvPr id="146" name="円/楕円 145"/>
        <xdr:cNvSpPr/>
      </xdr:nvSpPr>
      <xdr:spPr>
        <a:xfrm>
          <a:off x="3746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47642</xdr:rowOff>
    </xdr:from>
    <xdr:ext cx="405111" cy="259045"/>
    <xdr:sp macro="" textlink="">
      <xdr:nvSpPr>
        <xdr:cNvPr id="147" name="n_1mainValue【体育館・プール】&#10;有形固定資産減価償却率"/>
        <xdr:cNvSpPr txBox="1"/>
      </xdr:nvSpPr>
      <xdr:spPr>
        <a:xfrm>
          <a:off x="3582043"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8" name="テキスト ボックス 15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0" name="直線コネクタ 169"/>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71"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72" name="直線コネクタ 171"/>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73"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74" name="直線コネクタ 173"/>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75"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76" name="フローチャート : 判断 175"/>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70358</xdr:rowOff>
    </xdr:from>
    <xdr:to>
      <xdr:col>14</xdr:col>
      <xdr:colOff>79375</xdr:colOff>
      <xdr:row>60</xdr:row>
      <xdr:rowOff>508</xdr:rowOff>
    </xdr:to>
    <xdr:sp macro="" textlink="">
      <xdr:nvSpPr>
        <xdr:cNvPr id="177" name="フローチャート : 判断 176"/>
        <xdr:cNvSpPr/>
      </xdr:nvSpPr>
      <xdr:spPr>
        <a:xfrm>
          <a:off x="958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17035</xdr:rowOff>
    </xdr:from>
    <xdr:ext cx="469744" cy="259045"/>
    <xdr:sp macro="" textlink="">
      <xdr:nvSpPr>
        <xdr:cNvPr id="178" name="n_1aveValue【体育館・プール】&#10;一人当たり面積"/>
        <xdr:cNvSpPr txBox="1"/>
      </xdr:nvSpPr>
      <xdr:spPr>
        <a:xfrm>
          <a:off x="93917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49784</xdr:rowOff>
    </xdr:from>
    <xdr:to>
      <xdr:col>14</xdr:col>
      <xdr:colOff>79375</xdr:colOff>
      <xdr:row>60</xdr:row>
      <xdr:rowOff>151384</xdr:rowOff>
    </xdr:to>
    <xdr:sp macro="" textlink="">
      <xdr:nvSpPr>
        <xdr:cNvPr id="184" name="円/楕円 183"/>
        <xdr:cNvSpPr/>
      </xdr:nvSpPr>
      <xdr:spPr>
        <a:xfrm>
          <a:off x="9588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142511</xdr:rowOff>
    </xdr:from>
    <xdr:ext cx="469744" cy="259045"/>
    <xdr:sp macro="" textlink="">
      <xdr:nvSpPr>
        <xdr:cNvPr id="185" name="n_1mainValue【体育館・プール】&#10;一人当たり面積"/>
        <xdr:cNvSpPr txBox="1"/>
      </xdr:nvSpPr>
      <xdr:spPr>
        <a:xfrm>
          <a:off x="9391727" y="104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84</xdr:row>
      <xdr:rowOff>124968</xdr:rowOff>
    </xdr:from>
    <xdr:to>
      <xdr:col>6</xdr:col>
      <xdr:colOff>510540</xdr:colOff>
      <xdr:row>86</xdr:row>
      <xdr:rowOff>38100</xdr:rowOff>
    </xdr:to>
    <xdr:cxnSp macro="">
      <xdr:nvCxnSpPr>
        <xdr:cNvPr id="208" name="直線コネクタ 207"/>
        <xdr:cNvCxnSpPr/>
      </xdr:nvCxnSpPr>
      <xdr:spPr>
        <a:xfrm flipV="1">
          <a:off x="4634865" y="14526768"/>
          <a:ext cx="0" cy="25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56151</xdr:rowOff>
    </xdr:from>
    <xdr:ext cx="405111" cy="259045"/>
    <xdr:sp macro="" textlink="">
      <xdr:nvSpPr>
        <xdr:cNvPr id="209" name="【福祉施設】&#10;有形固定資産減価償却率最小値テキスト"/>
        <xdr:cNvSpPr txBox="1"/>
      </xdr:nvSpPr>
      <xdr:spPr>
        <a:xfrm>
          <a:off x="4724400" y="1480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0" name="直線コネクタ 20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71645</xdr:rowOff>
    </xdr:from>
    <xdr:ext cx="405111" cy="259045"/>
    <xdr:sp macro="" textlink="">
      <xdr:nvSpPr>
        <xdr:cNvPr id="211" name="【福祉施設】&#10;有形固定資産減価償却率最大値テキスト"/>
        <xdr:cNvSpPr txBox="1"/>
      </xdr:nvSpPr>
      <xdr:spPr>
        <a:xfrm>
          <a:off x="4724400" y="1430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84</xdr:row>
      <xdr:rowOff>124968</xdr:rowOff>
    </xdr:from>
    <xdr:to>
      <xdr:col>6</xdr:col>
      <xdr:colOff>600075</xdr:colOff>
      <xdr:row>84</xdr:row>
      <xdr:rowOff>124968</xdr:rowOff>
    </xdr:to>
    <xdr:cxnSp macro="">
      <xdr:nvCxnSpPr>
        <xdr:cNvPr id="212" name="直線コネクタ 211"/>
        <xdr:cNvCxnSpPr/>
      </xdr:nvCxnSpPr>
      <xdr:spPr>
        <a:xfrm>
          <a:off x="4546600" y="1452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100601</xdr:rowOff>
    </xdr:from>
    <xdr:ext cx="405111" cy="259045"/>
    <xdr:sp macro="" textlink="">
      <xdr:nvSpPr>
        <xdr:cNvPr id="213" name="【福祉施設】&#10;有形固定資産減価償却率平均値テキスト"/>
        <xdr:cNvSpPr txBox="1"/>
      </xdr:nvSpPr>
      <xdr:spPr>
        <a:xfrm>
          <a:off x="4724400" y="14673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122174</xdr:rowOff>
    </xdr:from>
    <xdr:to>
      <xdr:col>6</xdr:col>
      <xdr:colOff>561975</xdr:colOff>
      <xdr:row>86</xdr:row>
      <xdr:rowOff>52324</xdr:rowOff>
    </xdr:to>
    <xdr:sp macro="" textlink="">
      <xdr:nvSpPr>
        <xdr:cNvPr id="214" name="フローチャート : 判断 213"/>
        <xdr:cNvSpPr/>
      </xdr:nvSpPr>
      <xdr:spPr>
        <a:xfrm>
          <a:off x="4584700" y="1469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94742</xdr:rowOff>
    </xdr:from>
    <xdr:to>
      <xdr:col>5</xdr:col>
      <xdr:colOff>409575</xdr:colOff>
      <xdr:row>86</xdr:row>
      <xdr:rowOff>24892</xdr:rowOff>
    </xdr:to>
    <xdr:sp macro="" textlink="">
      <xdr:nvSpPr>
        <xdr:cNvPr id="215" name="フローチャート : 判断 214"/>
        <xdr:cNvSpPr/>
      </xdr:nvSpPr>
      <xdr:spPr>
        <a:xfrm>
          <a:off x="3746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16019</xdr:rowOff>
    </xdr:from>
    <xdr:ext cx="405111" cy="259045"/>
    <xdr:sp macro="" textlink="">
      <xdr:nvSpPr>
        <xdr:cNvPr id="216" name="n_1aveValue【福祉施設】&#10;有形固定資産減価償却率"/>
        <xdr:cNvSpPr txBox="1"/>
      </xdr:nvSpPr>
      <xdr:spPr>
        <a:xfrm>
          <a:off x="3582043" y="147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87885</xdr:rowOff>
    </xdr:from>
    <xdr:to>
      <xdr:col>5</xdr:col>
      <xdr:colOff>409575</xdr:colOff>
      <xdr:row>79</xdr:row>
      <xdr:rowOff>18035</xdr:rowOff>
    </xdr:to>
    <xdr:sp macro="" textlink="">
      <xdr:nvSpPr>
        <xdr:cNvPr id="222" name="円/楕円 221"/>
        <xdr:cNvSpPr/>
      </xdr:nvSpPr>
      <xdr:spPr>
        <a:xfrm>
          <a:off x="3746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34562</xdr:rowOff>
    </xdr:from>
    <xdr:ext cx="405111" cy="259045"/>
    <xdr:sp macro="" textlink="">
      <xdr:nvSpPr>
        <xdr:cNvPr id="223" name="n_1mainValue【福祉施設】&#10;有形固定資産減価償却率"/>
        <xdr:cNvSpPr txBox="1"/>
      </xdr:nvSpPr>
      <xdr:spPr>
        <a:xfrm>
          <a:off x="3582043"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76200</xdr:rowOff>
    </xdr:from>
    <xdr:to>
      <xdr:col>15</xdr:col>
      <xdr:colOff>180340</xdr:colOff>
      <xdr:row>87</xdr:row>
      <xdr:rowOff>62593</xdr:rowOff>
    </xdr:to>
    <xdr:cxnSp macro="">
      <xdr:nvCxnSpPr>
        <xdr:cNvPr id="250" name="直線コネクタ 249"/>
        <xdr:cNvCxnSpPr/>
      </xdr:nvCxnSpPr>
      <xdr:spPr>
        <a:xfrm flipV="1">
          <a:off x="10476865" y="13792200"/>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51"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52" name="直線コネクタ 251"/>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22877</xdr:rowOff>
    </xdr:from>
    <xdr:ext cx="469744" cy="259045"/>
    <xdr:sp macro="" textlink="">
      <xdr:nvSpPr>
        <xdr:cNvPr id="253" name="【福祉施設】&#10;一人当たり面積最大値テキスト"/>
        <xdr:cNvSpPr txBox="1"/>
      </xdr:nvSpPr>
      <xdr:spPr>
        <a:xfrm>
          <a:off x="10566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80</xdr:row>
      <xdr:rowOff>76200</xdr:rowOff>
    </xdr:from>
    <xdr:to>
      <xdr:col>15</xdr:col>
      <xdr:colOff>269875</xdr:colOff>
      <xdr:row>80</xdr:row>
      <xdr:rowOff>76200</xdr:rowOff>
    </xdr:to>
    <xdr:cxnSp macro="">
      <xdr:nvCxnSpPr>
        <xdr:cNvPr id="254" name="直線コネクタ 253"/>
        <xdr:cNvCxnSpPr/>
      </xdr:nvCxnSpPr>
      <xdr:spPr>
        <a:xfrm>
          <a:off x="10388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153506</xdr:rowOff>
    </xdr:from>
    <xdr:ext cx="469744" cy="259045"/>
    <xdr:sp macro="" textlink="">
      <xdr:nvSpPr>
        <xdr:cNvPr id="255" name="【福祉施設】&#10;一人当たり面積平均値テキスト"/>
        <xdr:cNvSpPr txBox="1"/>
      </xdr:nvSpPr>
      <xdr:spPr>
        <a:xfrm>
          <a:off x="10566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3629</xdr:rowOff>
    </xdr:from>
    <xdr:to>
      <xdr:col>15</xdr:col>
      <xdr:colOff>231775</xdr:colOff>
      <xdr:row>84</xdr:row>
      <xdr:rowOff>105229</xdr:rowOff>
    </xdr:to>
    <xdr:sp macro="" textlink="">
      <xdr:nvSpPr>
        <xdr:cNvPr id="256" name="フローチャート : 判断 255"/>
        <xdr:cNvSpPr/>
      </xdr:nvSpPr>
      <xdr:spPr>
        <a:xfrm>
          <a:off x="10426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33564</xdr:rowOff>
    </xdr:from>
    <xdr:to>
      <xdr:col>14</xdr:col>
      <xdr:colOff>79375</xdr:colOff>
      <xdr:row>79</xdr:row>
      <xdr:rowOff>135164</xdr:rowOff>
    </xdr:to>
    <xdr:sp macro="" textlink="">
      <xdr:nvSpPr>
        <xdr:cNvPr id="257" name="フローチャート : 判断 256"/>
        <xdr:cNvSpPr/>
      </xdr:nvSpPr>
      <xdr:spPr>
        <a:xfrm>
          <a:off x="9588500" y="1357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126291</xdr:rowOff>
    </xdr:from>
    <xdr:ext cx="469744" cy="259045"/>
    <xdr:sp macro="" textlink="">
      <xdr:nvSpPr>
        <xdr:cNvPr id="258" name="n_1aveValue【福祉施設】&#10;一人当たり面積"/>
        <xdr:cNvSpPr txBox="1"/>
      </xdr:nvSpPr>
      <xdr:spPr>
        <a:xfrm>
          <a:off x="9391727" y="1367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115207</xdr:rowOff>
    </xdr:from>
    <xdr:to>
      <xdr:col>14</xdr:col>
      <xdr:colOff>79375</xdr:colOff>
      <xdr:row>78</xdr:row>
      <xdr:rowOff>45357</xdr:rowOff>
    </xdr:to>
    <xdr:sp macro="" textlink="">
      <xdr:nvSpPr>
        <xdr:cNvPr id="264" name="円/楕円 263"/>
        <xdr:cNvSpPr/>
      </xdr:nvSpPr>
      <xdr:spPr>
        <a:xfrm>
          <a:off x="9588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61884</xdr:rowOff>
    </xdr:from>
    <xdr:ext cx="469744" cy="259045"/>
    <xdr:sp macro="" textlink="">
      <xdr:nvSpPr>
        <xdr:cNvPr id="265" name="n_1mainValue【福祉施設】&#10;一人当たり面積"/>
        <xdr:cNvSpPr txBox="1"/>
      </xdr:nvSpPr>
      <xdr:spPr>
        <a:xfrm>
          <a:off x="93917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2" name="テキスト ボックス 28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2539</xdr:rowOff>
    </xdr:from>
    <xdr:to>
      <xdr:col>5</xdr:col>
      <xdr:colOff>409575</xdr:colOff>
      <xdr:row>107</xdr:row>
      <xdr:rowOff>104139</xdr:rowOff>
    </xdr:to>
    <xdr:sp macro="" textlink="">
      <xdr:nvSpPr>
        <xdr:cNvPr id="286" name="フローチャート : 判断 285"/>
        <xdr:cNvSpPr/>
      </xdr:nvSpPr>
      <xdr:spPr>
        <a:xfrm>
          <a:off x="3746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95266</xdr:rowOff>
    </xdr:from>
    <xdr:ext cx="405111" cy="259045"/>
    <xdr:sp macro="" textlink="">
      <xdr:nvSpPr>
        <xdr:cNvPr id="287" name="n_1aveValue【市民会館】&#10;有形固定資産減価償却率"/>
        <xdr:cNvSpPr txBox="1"/>
      </xdr:nvSpPr>
      <xdr:spPr>
        <a:xfrm>
          <a:off x="3582043"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93" name="円/楕円 292"/>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143527</xdr:rowOff>
    </xdr:from>
    <xdr:ext cx="469744" cy="259045"/>
    <xdr:sp macro="" textlink="">
      <xdr:nvSpPr>
        <xdr:cNvPr id="294"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6" name="正方形/長方形 29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7" name="正方形/長方形 29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8" name="正方形/長方形 29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9" name="正方形/長方形 29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3" name="テキスト ボックス 30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04" name="直線コネクタ 3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5" name="テキスト ボックス 30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6" name="直線コネクタ 3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7" name="テキスト ボックス 30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8" name="直線コネクタ 3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09" name="テキスト ボックス 30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0" name="直線コネクタ 3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1" name="テキスト ボックス 31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3" name="テキスト ボックス 3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90170</xdr:rowOff>
    </xdr:from>
    <xdr:to>
      <xdr:col>14</xdr:col>
      <xdr:colOff>79375</xdr:colOff>
      <xdr:row>100</xdr:row>
      <xdr:rowOff>20320</xdr:rowOff>
    </xdr:to>
    <xdr:sp macro="" textlink="">
      <xdr:nvSpPr>
        <xdr:cNvPr id="315" name="フローチャート : 判断 314"/>
        <xdr:cNvSpPr/>
      </xdr:nvSpPr>
      <xdr:spPr>
        <a:xfrm>
          <a:off x="9588500" y="1706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36847</xdr:rowOff>
    </xdr:from>
    <xdr:ext cx="469744" cy="259045"/>
    <xdr:sp macro="" textlink="">
      <xdr:nvSpPr>
        <xdr:cNvPr id="316" name="n_1aveValue【市民会館】&#10;一人当たり面積"/>
        <xdr:cNvSpPr txBox="1"/>
      </xdr:nvSpPr>
      <xdr:spPr>
        <a:xfrm>
          <a:off x="9391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71120</xdr:rowOff>
    </xdr:from>
    <xdr:to>
      <xdr:col>14</xdr:col>
      <xdr:colOff>79375</xdr:colOff>
      <xdr:row>109</xdr:row>
      <xdr:rowOff>1270</xdr:rowOff>
    </xdr:to>
    <xdr:sp macro="" textlink="">
      <xdr:nvSpPr>
        <xdr:cNvPr id="322" name="円/楕円 321"/>
        <xdr:cNvSpPr/>
      </xdr:nvSpPr>
      <xdr:spPr>
        <a:xfrm>
          <a:off x="958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163847</xdr:rowOff>
    </xdr:from>
    <xdr:ext cx="469744" cy="259045"/>
    <xdr:sp macro="" textlink="">
      <xdr:nvSpPr>
        <xdr:cNvPr id="323" name="n_1mainValue【市民会館】&#10;一人当たり面積"/>
        <xdr:cNvSpPr txBox="1"/>
      </xdr:nvSpPr>
      <xdr:spPr>
        <a:xfrm>
          <a:off x="9391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25" name="正方形/長方形 32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26" name="正方形/長方形 32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27" name="正方形/長方形 32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28" name="正方形/長方形 32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29" name="正方形/長方形 3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1" name="正方形/長方形 33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2" name="正方形/長方形 33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3" name="正方形/長方形 33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34" name="正方形/長方形 33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36" name="正方形/長方形 3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7" name="正方形/長方形 3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8" name="正方形/長方形 3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9" name="正方形/長方形 3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0" name="正方形/長方形 3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1" name="正方形/長方形 3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2" name="正方形/長方形 3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3" name="正方形/長方形 34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52" name="正方形/長方形 3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3" name="正方形/長方形 3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4" name="正方形/長方形 3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5" name="正方形/長方形 3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6" name="正方形/長方形 3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7" name="正方形/長方形 3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8" name="正方形/長方形 3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59" name="正方形/長方形 3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0" name="テキスト ボックス 3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1" name="直線コネクタ 3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62" name="テキスト ボックス 36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63" name="直線コネクタ 36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64" name="テキスト ボックス 36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65" name="直線コネクタ 36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66" name="テキスト ボックス 36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67" name="直線コネクタ 36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68" name="テキスト ボックス 36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69" name="直線コネクタ 36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70" name="テキスト ボックス 36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71" name="直線コネクタ 3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72" name="テキスト ボックス 3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81</xdr:row>
      <xdr:rowOff>74676</xdr:rowOff>
    </xdr:from>
    <xdr:to>
      <xdr:col>23</xdr:col>
      <xdr:colOff>516889</xdr:colOff>
      <xdr:row>86</xdr:row>
      <xdr:rowOff>56387</xdr:rowOff>
    </xdr:to>
    <xdr:cxnSp macro="">
      <xdr:nvCxnSpPr>
        <xdr:cNvPr id="374" name="直線コネクタ 373"/>
        <xdr:cNvCxnSpPr/>
      </xdr:nvCxnSpPr>
      <xdr:spPr>
        <a:xfrm flipV="1">
          <a:off x="16318864" y="13962126"/>
          <a:ext cx="0" cy="8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60214</xdr:rowOff>
    </xdr:from>
    <xdr:ext cx="405111" cy="259045"/>
    <xdr:sp macro="" textlink="">
      <xdr:nvSpPr>
        <xdr:cNvPr id="375" name="【消防施設】&#10;有形固定資産減価償却率最小値テキスト"/>
        <xdr:cNvSpPr txBox="1"/>
      </xdr:nvSpPr>
      <xdr:spPr>
        <a:xfrm>
          <a:off x="164084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56387</xdr:rowOff>
    </xdr:from>
    <xdr:to>
      <xdr:col>23</xdr:col>
      <xdr:colOff>606425</xdr:colOff>
      <xdr:row>86</xdr:row>
      <xdr:rowOff>56387</xdr:rowOff>
    </xdr:to>
    <xdr:cxnSp macro="">
      <xdr:nvCxnSpPr>
        <xdr:cNvPr id="376" name="直線コネクタ 375"/>
        <xdr:cNvCxnSpPr/>
      </xdr:nvCxnSpPr>
      <xdr:spPr>
        <a:xfrm>
          <a:off x="16230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21353</xdr:rowOff>
    </xdr:from>
    <xdr:ext cx="405111" cy="259045"/>
    <xdr:sp macro="" textlink="">
      <xdr:nvSpPr>
        <xdr:cNvPr id="377" name="【消防施設】&#10;有形固定資産減価償却率最大値テキスト"/>
        <xdr:cNvSpPr txBox="1"/>
      </xdr:nvSpPr>
      <xdr:spPr>
        <a:xfrm>
          <a:off x="16408400" y="1373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81</xdr:row>
      <xdr:rowOff>74676</xdr:rowOff>
    </xdr:from>
    <xdr:to>
      <xdr:col>23</xdr:col>
      <xdr:colOff>606425</xdr:colOff>
      <xdr:row>81</xdr:row>
      <xdr:rowOff>74676</xdr:rowOff>
    </xdr:to>
    <xdr:cxnSp macro="">
      <xdr:nvCxnSpPr>
        <xdr:cNvPr id="378" name="直線コネクタ 377"/>
        <xdr:cNvCxnSpPr/>
      </xdr:nvCxnSpPr>
      <xdr:spPr>
        <a:xfrm>
          <a:off x="16230600" y="1396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68597</xdr:rowOff>
    </xdr:from>
    <xdr:ext cx="405111" cy="259045"/>
    <xdr:sp macro="" textlink="">
      <xdr:nvSpPr>
        <xdr:cNvPr id="379" name="【消防施設】&#10;有形固定資産減価償却率平均値テキスト"/>
        <xdr:cNvSpPr txBox="1"/>
      </xdr:nvSpPr>
      <xdr:spPr>
        <a:xfrm>
          <a:off x="164084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90170</xdr:rowOff>
    </xdr:from>
    <xdr:to>
      <xdr:col>23</xdr:col>
      <xdr:colOff>568325</xdr:colOff>
      <xdr:row>84</xdr:row>
      <xdr:rowOff>20320</xdr:rowOff>
    </xdr:to>
    <xdr:sp macro="" textlink="">
      <xdr:nvSpPr>
        <xdr:cNvPr id="380" name="フローチャート : 判断 379"/>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28448</xdr:rowOff>
    </xdr:from>
    <xdr:to>
      <xdr:col>22</xdr:col>
      <xdr:colOff>415925</xdr:colOff>
      <xdr:row>84</xdr:row>
      <xdr:rowOff>130048</xdr:rowOff>
    </xdr:to>
    <xdr:sp macro="" textlink="">
      <xdr:nvSpPr>
        <xdr:cNvPr id="381" name="フローチャート : 判断 380"/>
        <xdr:cNvSpPr/>
      </xdr:nvSpPr>
      <xdr:spPr>
        <a:xfrm>
          <a:off x="15430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121175</xdr:rowOff>
    </xdr:from>
    <xdr:ext cx="405111" cy="259045"/>
    <xdr:sp macro="" textlink="">
      <xdr:nvSpPr>
        <xdr:cNvPr id="382" name="n_1aveValue【消防施設】&#10;有形固定資産減価償却率"/>
        <xdr:cNvSpPr txBox="1"/>
      </xdr:nvSpPr>
      <xdr:spPr>
        <a:xfrm>
          <a:off x="15266043"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83" name="テキスト ボックス 3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84" name="テキスト ボックス 3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85" name="テキスト ボックス 3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86" name="テキスト ボックス 3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7" name="テキスト ボックス 3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46737</xdr:rowOff>
    </xdr:from>
    <xdr:to>
      <xdr:col>22</xdr:col>
      <xdr:colOff>415925</xdr:colOff>
      <xdr:row>78</xdr:row>
      <xdr:rowOff>148337</xdr:rowOff>
    </xdr:to>
    <xdr:sp macro="" textlink="">
      <xdr:nvSpPr>
        <xdr:cNvPr id="388" name="円/楕円 387"/>
        <xdr:cNvSpPr/>
      </xdr:nvSpPr>
      <xdr:spPr>
        <a:xfrm>
          <a:off x="15430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164864</xdr:rowOff>
    </xdr:from>
    <xdr:ext cx="405111" cy="259045"/>
    <xdr:sp macro="" textlink="">
      <xdr:nvSpPr>
        <xdr:cNvPr id="389" name="n_1mainValue【消防施設】&#10;有形固定資産減価償却率"/>
        <xdr:cNvSpPr txBox="1"/>
      </xdr:nvSpPr>
      <xdr:spPr>
        <a:xfrm>
          <a:off x="15266043"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8" name="テキスト ボックス 3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9" name="直線コネクタ 3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00" name="テキスト ボックス 3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01" name="直線コネクタ 4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02" name="テキスト ボックス 4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03" name="直線コネクタ 4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04" name="テキスト ボックス 4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05" name="直線コネクタ 4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06" name="テキスト ボックス 4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07" name="直線コネクタ 4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08" name="テキスト ボックス 4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09" name="直線コネクタ 4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10" name="テキスト ボックス 4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1" name="直線コネクタ 4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2" name="テキスト ボックス 4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146050</xdr:rowOff>
    </xdr:from>
    <xdr:to>
      <xdr:col>32</xdr:col>
      <xdr:colOff>186689</xdr:colOff>
      <xdr:row>82</xdr:row>
      <xdr:rowOff>76200</xdr:rowOff>
    </xdr:to>
    <xdr:cxnSp macro="">
      <xdr:nvCxnSpPr>
        <xdr:cNvPr id="414" name="直線コネクタ 413"/>
        <xdr:cNvCxnSpPr/>
      </xdr:nvCxnSpPr>
      <xdr:spPr>
        <a:xfrm flipV="1">
          <a:off x="22160864" y="13690600"/>
          <a:ext cx="0" cy="44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80027</xdr:rowOff>
    </xdr:from>
    <xdr:ext cx="469744" cy="259045"/>
    <xdr:sp macro="" textlink="">
      <xdr:nvSpPr>
        <xdr:cNvPr id="415" name="【消防施設】&#10;一人当たり面積最小値テキスト"/>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82</xdr:row>
      <xdr:rowOff>76200</xdr:rowOff>
    </xdr:from>
    <xdr:to>
      <xdr:col>32</xdr:col>
      <xdr:colOff>276225</xdr:colOff>
      <xdr:row>82</xdr:row>
      <xdr:rowOff>76200</xdr:rowOff>
    </xdr:to>
    <xdr:cxnSp macro="">
      <xdr:nvCxnSpPr>
        <xdr:cNvPr id="416" name="直線コネクタ 415"/>
        <xdr:cNvCxnSpPr/>
      </xdr:nvCxnSpPr>
      <xdr:spPr>
        <a:xfrm>
          <a:off x="22072600" y="1413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92727</xdr:rowOff>
    </xdr:from>
    <xdr:ext cx="469744" cy="259045"/>
    <xdr:sp macro="" textlink="">
      <xdr:nvSpPr>
        <xdr:cNvPr id="417" name="【消防施設】&#10;一人当たり面積最大値テキスト"/>
        <xdr:cNvSpPr txBox="1"/>
      </xdr:nvSpPr>
      <xdr:spPr>
        <a:xfrm>
          <a:off x="222504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79</xdr:row>
      <xdr:rowOff>146050</xdr:rowOff>
    </xdr:from>
    <xdr:to>
      <xdr:col>32</xdr:col>
      <xdr:colOff>276225</xdr:colOff>
      <xdr:row>79</xdr:row>
      <xdr:rowOff>146050</xdr:rowOff>
    </xdr:to>
    <xdr:cxnSp macro="">
      <xdr:nvCxnSpPr>
        <xdr:cNvPr id="418" name="直線コネクタ 417"/>
        <xdr:cNvCxnSpPr/>
      </xdr:nvCxnSpPr>
      <xdr:spPr>
        <a:xfrm>
          <a:off x="220726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156227</xdr:rowOff>
    </xdr:from>
    <xdr:ext cx="469744" cy="259045"/>
    <xdr:sp macro="" textlink="">
      <xdr:nvSpPr>
        <xdr:cNvPr id="419" name="【消防施設】&#10;一人当たり面積平均値テキスト"/>
        <xdr:cNvSpPr txBox="1"/>
      </xdr:nvSpPr>
      <xdr:spPr>
        <a:xfrm>
          <a:off x="22250400" y="1387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6350</xdr:rowOff>
    </xdr:from>
    <xdr:to>
      <xdr:col>32</xdr:col>
      <xdr:colOff>238125</xdr:colOff>
      <xdr:row>81</xdr:row>
      <xdr:rowOff>107950</xdr:rowOff>
    </xdr:to>
    <xdr:sp macro="" textlink="">
      <xdr:nvSpPr>
        <xdr:cNvPr id="420" name="フローチャート : 判断 419"/>
        <xdr:cNvSpPr/>
      </xdr:nvSpPr>
      <xdr:spPr>
        <a:xfrm>
          <a:off x="22110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0</xdr:rowOff>
    </xdr:from>
    <xdr:to>
      <xdr:col>31</xdr:col>
      <xdr:colOff>85725</xdr:colOff>
      <xdr:row>78</xdr:row>
      <xdr:rowOff>101600</xdr:rowOff>
    </xdr:to>
    <xdr:sp macro="" textlink="">
      <xdr:nvSpPr>
        <xdr:cNvPr id="421" name="フローチャート : 判断 420"/>
        <xdr:cNvSpPr/>
      </xdr:nvSpPr>
      <xdr:spPr>
        <a:xfrm>
          <a:off x="21272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118127</xdr:rowOff>
    </xdr:from>
    <xdr:ext cx="469744" cy="259045"/>
    <xdr:sp macro="" textlink="">
      <xdr:nvSpPr>
        <xdr:cNvPr id="422" name="n_1aveValue【消防施設】&#10;一人当たり面積"/>
        <xdr:cNvSpPr txBox="1"/>
      </xdr:nvSpPr>
      <xdr:spPr>
        <a:xfrm>
          <a:off x="21075727"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23" name="テキスト ボックス 4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4" name="テキスト ボックス 4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25" name="テキスト ボックス 4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6" name="テキスト ボックス 4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7" name="テキスト ボックス 4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428" name="円/楕円 427"/>
        <xdr:cNvSpPr/>
      </xdr:nvSpPr>
      <xdr:spPr>
        <a:xfrm>
          <a:off x="21272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60977</xdr:rowOff>
    </xdr:from>
    <xdr:ext cx="469744" cy="259045"/>
    <xdr:sp macro="" textlink="">
      <xdr:nvSpPr>
        <xdr:cNvPr id="429" name="n_1mainValue【消防施設】&#10;一人当たり面積"/>
        <xdr:cNvSpPr txBox="1"/>
      </xdr:nvSpPr>
      <xdr:spPr>
        <a:xfrm>
          <a:off x="21075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30" name="正方形/長方形 4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7" name="正方形/長方形 4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0" name="テキスト ボックス 4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42" name="テキスト ボックス 44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52" name="テキスト ボックス 45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4" name="テキスト ボックス 4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456" name="直線コネクタ 455"/>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457"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458" name="直線コネクタ 457"/>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459"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460" name="直線コネクタ 459"/>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461" name="【庁舎】&#10;有形固定資産減価償却率平均値テキスト"/>
        <xdr:cNvSpPr txBox="1"/>
      </xdr:nvSpPr>
      <xdr:spPr>
        <a:xfrm>
          <a:off x="16408400" y="1801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462" name="フローチャート : 判断 461"/>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463" name="フローチャート : 判断 462"/>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123026</xdr:rowOff>
    </xdr:from>
    <xdr:ext cx="405111" cy="259045"/>
    <xdr:sp macro="" textlink="">
      <xdr:nvSpPr>
        <xdr:cNvPr id="464" name="n_1aveValue【庁舎】&#10;有形固定資産減価償却率"/>
        <xdr:cNvSpPr txBox="1"/>
      </xdr:nvSpPr>
      <xdr:spPr>
        <a:xfrm>
          <a:off x="15266043" y="1743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162561</xdr:rowOff>
    </xdr:from>
    <xdr:to>
      <xdr:col>22</xdr:col>
      <xdr:colOff>415925</xdr:colOff>
      <xdr:row>101</xdr:row>
      <xdr:rowOff>92711</xdr:rowOff>
    </xdr:to>
    <xdr:sp macro="" textlink="">
      <xdr:nvSpPr>
        <xdr:cNvPr id="470" name="円/楕円 469"/>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109238</xdr:rowOff>
    </xdr:from>
    <xdr:ext cx="405111" cy="259045"/>
    <xdr:sp macro="" textlink="">
      <xdr:nvSpPr>
        <xdr:cNvPr id="471" name="n_1mainValue【庁舎】&#10;有形固定資産減価償却率"/>
        <xdr:cNvSpPr txBox="1"/>
      </xdr:nvSpPr>
      <xdr:spPr>
        <a:xfrm>
          <a:off x="15266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9" name="正方形/長方形 4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0" name="テキスト ボックス 4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1" name="直線コネクタ 4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2" name="テキスト ボックス 4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3" name="直線コネクタ 4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4" name="テキスト ボックス 4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5" name="直線コネクタ 4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6" name="テキスト ボックス 4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7" name="直線コネクタ 4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8" name="テキスト ボックス 4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9" name="直線コネクタ 4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0" name="テキスト ボックス 4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1" name="直線コネクタ 4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2" name="テキスト ボックス 4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3" name="直線コネクタ 4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4" name="テキスト ボックス 4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496" name="直線コネクタ 495"/>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497"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498" name="直線コネクタ 49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499"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500" name="直線コネクタ 499"/>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501"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502" name="フローチャート : 判断 501"/>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503" name="フローチャート : 判断 502"/>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57166</xdr:rowOff>
    </xdr:from>
    <xdr:ext cx="469744" cy="259045"/>
    <xdr:sp macro="" textlink="">
      <xdr:nvSpPr>
        <xdr:cNvPr id="504" name="n_1aveValue【庁舎】&#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05" name="テキスト ボックス 5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6" name="テキスト ボックス 5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7" name="テキスト ボックス 5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8" name="テキスト ボックス 5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9" name="テキスト ボックス 5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109220</xdr:rowOff>
    </xdr:from>
    <xdr:to>
      <xdr:col>31</xdr:col>
      <xdr:colOff>85725</xdr:colOff>
      <xdr:row>103</xdr:row>
      <xdr:rowOff>39370</xdr:rowOff>
    </xdr:to>
    <xdr:sp macro="" textlink="">
      <xdr:nvSpPr>
        <xdr:cNvPr id="510" name="円/楕円 509"/>
        <xdr:cNvSpPr/>
      </xdr:nvSpPr>
      <xdr:spPr>
        <a:xfrm>
          <a:off x="2127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55897</xdr:rowOff>
    </xdr:from>
    <xdr:ext cx="469744" cy="259045"/>
    <xdr:sp macro="" textlink="">
      <xdr:nvSpPr>
        <xdr:cNvPr id="511" name="n_1mainValue【庁舎】&#10;一人当たり面積"/>
        <xdr:cNvSpPr txBox="1"/>
      </xdr:nvSpPr>
      <xdr:spPr>
        <a:xfrm>
          <a:off x="21075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図書館</a:t>
          </a:r>
          <a:r>
            <a:rPr kumimoji="1" lang="ja-JP" altLang="en-US" sz="1400">
              <a:solidFill>
                <a:schemeClr val="dk1"/>
              </a:solidFill>
              <a:effectLst/>
              <a:latin typeface="+mn-lt"/>
              <a:ea typeface="+mn-ea"/>
              <a:cs typeface="+mn-cs"/>
            </a:rPr>
            <a:t>について</a:t>
          </a:r>
          <a:r>
            <a:rPr kumimoji="1" lang="ja-JP" altLang="ja-JP" sz="1400">
              <a:solidFill>
                <a:schemeClr val="dk1"/>
              </a:solidFill>
              <a:effectLst/>
              <a:latin typeface="+mn-lt"/>
              <a:ea typeface="+mn-ea"/>
              <a:cs typeface="+mn-cs"/>
            </a:rPr>
            <a:t>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月末に開館する建物がありこれまで有形固定資産減価償却率が高い状態であったが、今後低くなることが見込まれる。</a:t>
          </a:r>
          <a:endParaRPr lang="ja-JP" altLang="ja-JP" sz="1400">
            <a:effectLst/>
          </a:endParaRPr>
        </a:p>
        <a:p>
          <a:r>
            <a:rPr kumimoji="1" lang="ja-JP" altLang="ja-JP" sz="1400">
              <a:solidFill>
                <a:schemeClr val="dk1"/>
              </a:solidFill>
              <a:effectLst/>
              <a:latin typeface="+mn-lt"/>
              <a:ea typeface="+mn-ea"/>
              <a:cs typeface="+mn-cs"/>
            </a:rPr>
            <a:t>市民会館は、昭和</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年に建設され使用してきたが、平成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年に耐震診断を行った結果、建物の１階、２階ともに判定指標値を下回り、継続使用が困難な状態となり翌年に閉館となった。</a:t>
          </a:r>
          <a:endParaRPr lang="ja-JP" altLang="ja-JP" sz="1400">
            <a:effectLst/>
          </a:endParaRPr>
        </a:p>
        <a:p>
          <a:r>
            <a:rPr kumimoji="1" lang="ja-JP" altLang="ja-JP" sz="1400">
              <a:solidFill>
                <a:schemeClr val="dk1"/>
              </a:solidFill>
              <a:effectLst/>
              <a:latin typeface="+mn-lt"/>
              <a:ea typeface="+mn-ea"/>
              <a:cs typeface="+mn-cs"/>
            </a:rPr>
            <a:t>機能は文化体育館や庁舎の一部に移行されたが、建物はそのままとなっている</a:t>
          </a:r>
          <a:r>
            <a:rPr kumimoji="1" lang="ja-JP" altLang="en-US" sz="1400">
              <a:solidFill>
                <a:schemeClr val="dk1"/>
              </a:solidFill>
              <a:effectLst/>
              <a:latin typeface="+mn-lt"/>
              <a:ea typeface="+mn-ea"/>
              <a:cs typeface="+mn-cs"/>
            </a:rPr>
            <a:t>。今後、各施設の長期管理運用を行っていくために個別施設計画を策定する必要がある。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前年度から同値で推移したが、類似団体内平均値より</a:t>
          </a:r>
          <a:r>
            <a:rPr kumimoji="1" lang="en-US" altLang="ja-JP" sz="1300">
              <a:latin typeface="ＭＳ Ｐゴシック"/>
            </a:rPr>
            <a:t>0.08</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　地方税では企業の業績回復・設備投資により法人税や固定資産税が増となったが、財政力指数を上昇するには至っていない。</a:t>
          </a:r>
          <a:endParaRPr kumimoji="1" lang="en-US" altLang="ja-JP" sz="1300">
            <a:latin typeface="ＭＳ Ｐゴシック"/>
          </a:endParaRPr>
        </a:p>
        <a:p>
          <a:r>
            <a:rPr kumimoji="1" lang="ja-JP" altLang="en-US" sz="1300">
              <a:latin typeface="ＭＳ Ｐゴシック"/>
            </a:rPr>
            <a:t>　本市の産業構造や地価の動向からすると大幅な歳入増加は見込めないが、市税の安定した収入を図るため、定住促進のための施策、企業誘致や徴収強化などの取組を通じて財政基盤の強化に努めていく。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a:t>
          </a:r>
          <a:r>
            <a:rPr kumimoji="1" lang="en-US" altLang="ja-JP" sz="1300">
              <a:latin typeface="ＭＳ Ｐゴシック"/>
            </a:rPr>
            <a:t>90.7</a:t>
          </a:r>
          <a:r>
            <a:rPr kumimoji="1" lang="ja-JP" altLang="en-US" sz="1300">
              <a:latin typeface="ＭＳ Ｐゴシック"/>
            </a:rPr>
            <a:t>％から</a:t>
          </a:r>
          <a:r>
            <a:rPr kumimoji="1" lang="en-US" altLang="ja-JP" sz="1300">
              <a:latin typeface="ＭＳ Ｐゴシック"/>
            </a:rPr>
            <a:t>5.7</a:t>
          </a:r>
          <a:r>
            <a:rPr kumimoji="1" lang="ja-JP" altLang="en-US" sz="1300">
              <a:latin typeface="ＭＳ Ｐゴシック"/>
            </a:rPr>
            <a:t>ポイント上昇し、類似団体内平均値に比べると</a:t>
          </a:r>
          <a:r>
            <a:rPr kumimoji="1" lang="en-US" altLang="ja-JP" sz="1300">
              <a:latin typeface="ＭＳ Ｐゴシック"/>
            </a:rPr>
            <a:t>7.5</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　これは、市税では</a:t>
          </a:r>
          <a:r>
            <a:rPr kumimoji="1" lang="en-US" altLang="ja-JP" sz="1300">
              <a:latin typeface="ＭＳ Ｐゴシック"/>
            </a:rPr>
            <a:t>160,668</a:t>
          </a:r>
          <a:r>
            <a:rPr kumimoji="1" lang="ja-JP" altLang="en-US" sz="1300">
              <a:latin typeface="ＭＳ Ｐゴシック"/>
            </a:rPr>
            <a:t>千円増加しているが、地方交付税では</a:t>
          </a:r>
          <a:r>
            <a:rPr kumimoji="1" lang="en-US" altLang="ja-JP" sz="1300">
              <a:latin typeface="ＭＳ Ｐゴシック"/>
            </a:rPr>
            <a:t>120,006</a:t>
          </a:r>
          <a:r>
            <a:rPr kumimoji="1" lang="ja-JP" altLang="en-US" sz="1300">
              <a:latin typeface="ＭＳ Ｐゴシック"/>
            </a:rPr>
            <a:t>千円減額し、経常一般財源等の歳入が</a:t>
          </a:r>
          <a:r>
            <a:rPr kumimoji="1" lang="en-US" altLang="ja-JP" sz="1300">
              <a:latin typeface="ＭＳ Ｐゴシック"/>
            </a:rPr>
            <a:t>57,968</a:t>
          </a:r>
          <a:r>
            <a:rPr kumimoji="1" lang="ja-JP" altLang="en-US" sz="1300">
              <a:latin typeface="ＭＳ Ｐゴシック"/>
            </a:rPr>
            <a:t>千円減額したことが大きな要因である。このほか、一組負担金を中心とした経常補助費等や特会への繰出金も増加し、経常経費全体で</a:t>
          </a:r>
          <a:r>
            <a:rPr kumimoji="1" lang="en-US" altLang="ja-JP" sz="1300">
              <a:latin typeface="ＭＳ Ｐゴシック"/>
            </a:rPr>
            <a:t>464,291</a:t>
          </a:r>
          <a:r>
            <a:rPr kumimoji="1" lang="ja-JP" altLang="en-US" sz="1300">
              <a:latin typeface="ＭＳ Ｐゴシック"/>
            </a:rPr>
            <a:t>千円の増加となったことも要因として挙げられる。今後もこの傾向が続くと予測されており、早急に抜本的な財政改革を行わなければならない。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42817</xdr:rowOff>
    </xdr:from>
    <xdr:to>
      <xdr:col>7</xdr:col>
      <xdr:colOff>152400</xdr:colOff>
      <xdr:row>66</xdr:row>
      <xdr:rowOff>92891</xdr:rowOff>
    </xdr:to>
    <xdr:cxnSp macro="">
      <xdr:nvCxnSpPr>
        <xdr:cNvPr id="133" name="直線コネクタ 132"/>
        <xdr:cNvCxnSpPr/>
      </xdr:nvCxnSpPr>
      <xdr:spPr>
        <a:xfrm>
          <a:off x="4114800" y="11015617"/>
          <a:ext cx="8382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42817</xdr:rowOff>
    </xdr:from>
    <xdr:to>
      <xdr:col>6</xdr:col>
      <xdr:colOff>0</xdr:colOff>
      <xdr:row>64</xdr:row>
      <xdr:rowOff>139337</xdr:rowOff>
    </xdr:to>
    <xdr:cxnSp macro="">
      <xdr:nvCxnSpPr>
        <xdr:cNvPr id="136" name="直線コネクタ 135"/>
        <xdr:cNvCxnSpPr/>
      </xdr:nvCxnSpPr>
      <xdr:spPr>
        <a:xfrm flipV="1">
          <a:off x="3225800" y="11015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103959</xdr:rowOff>
    </xdr:from>
    <xdr:to>
      <xdr:col>4</xdr:col>
      <xdr:colOff>482600</xdr:colOff>
      <xdr:row>64</xdr:row>
      <xdr:rowOff>139337</xdr:rowOff>
    </xdr:to>
    <xdr:cxnSp macro="">
      <xdr:nvCxnSpPr>
        <xdr:cNvPr id="139" name="直線コネクタ 138"/>
        <xdr:cNvCxnSpPr/>
      </xdr:nvCxnSpPr>
      <xdr:spPr>
        <a:xfrm>
          <a:off x="2336800" y="1090530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158206</xdr:rowOff>
    </xdr:from>
    <xdr:to>
      <xdr:col>3</xdr:col>
      <xdr:colOff>279400</xdr:colOff>
      <xdr:row>63</xdr:row>
      <xdr:rowOff>103959</xdr:rowOff>
    </xdr:to>
    <xdr:cxnSp macro="">
      <xdr:nvCxnSpPr>
        <xdr:cNvPr id="142" name="直線コネクタ 141"/>
        <xdr:cNvCxnSpPr/>
      </xdr:nvCxnSpPr>
      <xdr:spPr>
        <a:xfrm>
          <a:off x="1447800" y="1078810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42091</xdr:rowOff>
    </xdr:from>
    <xdr:to>
      <xdr:col>7</xdr:col>
      <xdr:colOff>203200</xdr:colOff>
      <xdr:row>66</xdr:row>
      <xdr:rowOff>143691</xdr:rowOff>
    </xdr:to>
    <xdr:sp macro="" textlink="">
      <xdr:nvSpPr>
        <xdr:cNvPr id="152" name="円/楕円 151"/>
        <xdr:cNvSpPr/>
      </xdr:nvSpPr>
      <xdr:spPr>
        <a:xfrm>
          <a:off x="49022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109418</xdr:rowOff>
    </xdr:from>
    <xdr:ext cx="762000" cy="259045"/>
    <xdr:sp macro="" textlink="">
      <xdr:nvSpPr>
        <xdr:cNvPr id="153" name="財政構造の弾力性該当値テキスト"/>
        <xdr:cNvSpPr txBox="1"/>
      </xdr:nvSpPr>
      <xdr:spPr>
        <a:xfrm>
          <a:off x="5041900" y="112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163467</xdr:rowOff>
    </xdr:from>
    <xdr:to>
      <xdr:col>6</xdr:col>
      <xdr:colOff>50800</xdr:colOff>
      <xdr:row>64</xdr:row>
      <xdr:rowOff>93617</xdr:rowOff>
    </xdr:to>
    <xdr:sp macro="" textlink="">
      <xdr:nvSpPr>
        <xdr:cNvPr id="154" name="円/楕円 153"/>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78394</xdr:rowOff>
    </xdr:from>
    <xdr:ext cx="736600" cy="259045"/>
    <xdr:sp macro="" textlink="">
      <xdr:nvSpPr>
        <xdr:cNvPr id="155" name="テキスト ボックス 154"/>
        <xdr:cNvSpPr txBox="1"/>
      </xdr:nvSpPr>
      <xdr:spPr>
        <a:xfrm>
          <a:off x="3733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88537</xdr:rowOff>
    </xdr:from>
    <xdr:to>
      <xdr:col>4</xdr:col>
      <xdr:colOff>533400</xdr:colOff>
      <xdr:row>65</xdr:row>
      <xdr:rowOff>18687</xdr:rowOff>
    </xdr:to>
    <xdr:sp macro="" textlink="">
      <xdr:nvSpPr>
        <xdr:cNvPr id="156" name="円/楕円 155"/>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3464</xdr:rowOff>
    </xdr:from>
    <xdr:ext cx="762000" cy="259045"/>
    <xdr:sp macro="" textlink="">
      <xdr:nvSpPr>
        <xdr:cNvPr id="157" name="テキスト ボックス 156"/>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53159</xdr:rowOff>
    </xdr:from>
    <xdr:to>
      <xdr:col>3</xdr:col>
      <xdr:colOff>330200</xdr:colOff>
      <xdr:row>63</xdr:row>
      <xdr:rowOff>154759</xdr:rowOff>
    </xdr:to>
    <xdr:sp macro="" textlink="">
      <xdr:nvSpPr>
        <xdr:cNvPr id="158" name="円/楕円 157"/>
        <xdr:cNvSpPr/>
      </xdr:nvSpPr>
      <xdr:spPr>
        <a:xfrm>
          <a:off x="2286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139536</xdr:rowOff>
    </xdr:from>
    <xdr:ext cx="762000" cy="259045"/>
    <xdr:sp macro="" textlink="">
      <xdr:nvSpPr>
        <xdr:cNvPr id="159" name="テキスト ボックス 158"/>
        <xdr:cNvSpPr txBox="1"/>
      </xdr:nvSpPr>
      <xdr:spPr>
        <a:xfrm>
          <a:off x="1955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60" name="円/楕円 159"/>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61" name="テキスト ボックス 160"/>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179,473</a:t>
          </a:r>
          <a:r>
            <a:rPr kumimoji="1" lang="ja-JP" altLang="en-US" sz="1300">
              <a:latin typeface="ＭＳ Ｐゴシック"/>
            </a:rPr>
            <a:t>千円の増、物件費は</a:t>
          </a:r>
          <a:r>
            <a:rPr kumimoji="1" lang="en-US" altLang="ja-JP" sz="1300">
              <a:latin typeface="ＭＳ Ｐゴシック"/>
            </a:rPr>
            <a:t>65,867</a:t>
          </a:r>
          <a:r>
            <a:rPr kumimoji="1" lang="ja-JP" altLang="en-US" sz="1300">
              <a:latin typeface="ＭＳ Ｐゴシック"/>
            </a:rPr>
            <a:t>千円の増となっている。</a:t>
          </a:r>
          <a:endParaRPr kumimoji="1" lang="en-US" altLang="ja-JP" sz="1300">
            <a:latin typeface="ＭＳ Ｐゴシック"/>
          </a:endParaRPr>
        </a:p>
        <a:p>
          <a:r>
            <a:rPr kumimoji="1" lang="ja-JP" altLang="en-US" sz="1300">
              <a:latin typeface="ＭＳ Ｐゴシック"/>
            </a:rPr>
            <a:t>　人件費では退職者の増により、退職手当が</a:t>
          </a:r>
          <a:r>
            <a:rPr kumimoji="1" lang="en-US" altLang="ja-JP" sz="1300">
              <a:latin typeface="ＭＳ Ｐゴシック"/>
            </a:rPr>
            <a:t>153,910</a:t>
          </a:r>
          <a:r>
            <a:rPr kumimoji="1" lang="ja-JP" altLang="en-US" sz="1300">
              <a:latin typeface="ＭＳ Ｐゴシック"/>
            </a:rPr>
            <a:t>千円の増、再任用職員など職員も増加したため職員給が</a:t>
          </a:r>
          <a:r>
            <a:rPr kumimoji="1" lang="en-US" altLang="ja-JP" sz="1300">
              <a:latin typeface="ＭＳ Ｐゴシック"/>
            </a:rPr>
            <a:t>57,475</a:t>
          </a:r>
          <a:r>
            <a:rPr kumimoji="1" lang="ja-JP" altLang="en-US" sz="1300">
              <a:latin typeface="ＭＳ Ｐゴシック"/>
            </a:rPr>
            <a:t>千円増加した。また、物件費ではふるさと寄付金事業、地籍調査事業や地方創生事業費等の増によるものが大きい。</a:t>
          </a:r>
          <a:endParaRPr kumimoji="1" lang="en-US" altLang="ja-JP" sz="1300">
            <a:latin typeface="ＭＳ Ｐゴシック"/>
          </a:endParaRPr>
        </a:p>
        <a:p>
          <a:r>
            <a:rPr kumimoji="1" lang="ja-JP" altLang="en-US" sz="1300">
              <a:latin typeface="ＭＳ Ｐゴシック"/>
            </a:rPr>
            <a:t>　人口減少の影響もあり、</a:t>
          </a:r>
          <a:r>
            <a:rPr kumimoji="1" lang="en-US" altLang="ja-JP" sz="1300">
              <a:latin typeface="ＭＳ Ｐゴシック"/>
            </a:rPr>
            <a:t>1</a:t>
          </a:r>
          <a:r>
            <a:rPr kumimoji="1" lang="ja-JP" altLang="en-US" sz="1300">
              <a:latin typeface="ＭＳ Ｐゴシック"/>
            </a:rPr>
            <a:t>人当たりの人件費・物件費の増加が見込まれる。人員適正化や事業の精査等により一層の節減に努める。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1501</xdr:rowOff>
    </xdr:from>
    <xdr:to>
      <xdr:col>7</xdr:col>
      <xdr:colOff>152400</xdr:colOff>
      <xdr:row>85</xdr:row>
      <xdr:rowOff>39810</xdr:rowOff>
    </xdr:to>
    <xdr:cxnSp macro="">
      <xdr:nvCxnSpPr>
        <xdr:cNvPr id="194" name="直線コネクタ 193"/>
        <xdr:cNvCxnSpPr/>
      </xdr:nvCxnSpPr>
      <xdr:spPr>
        <a:xfrm>
          <a:off x="4114800" y="14574751"/>
          <a:ext cx="8382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67232</xdr:rowOff>
    </xdr:from>
    <xdr:to>
      <xdr:col>6</xdr:col>
      <xdr:colOff>0</xdr:colOff>
      <xdr:row>85</xdr:row>
      <xdr:rowOff>1501</xdr:rowOff>
    </xdr:to>
    <xdr:cxnSp macro="">
      <xdr:nvCxnSpPr>
        <xdr:cNvPr id="197" name="直線コネクタ 196"/>
        <xdr:cNvCxnSpPr/>
      </xdr:nvCxnSpPr>
      <xdr:spPr>
        <a:xfrm>
          <a:off x="3225800" y="14469032"/>
          <a:ext cx="889000" cy="1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152181</xdr:rowOff>
    </xdr:from>
    <xdr:to>
      <xdr:col>4</xdr:col>
      <xdr:colOff>482600</xdr:colOff>
      <xdr:row>84</xdr:row>
      <xdr:rowOff>67232</xdr:rowOff>
    </xdr:to>
    <xdr:cxnSp macro="">
      <xdr:nvCxnSpPr>
        <xdr:cNvPr id="200" name="直線コネクタ 199"/>
        <xdr:cNvCxnSpPr/>
      </xdr:nvCxnSpPr>
      <xdr:spPr>
        <a:xfrm>
          <a:off x="2336800" y="14382531"/>
          <a:ext cx="889000" cy="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140705</xdr:rowOff>
    </xdr:from>
    <xdr:to>
      <xdr:col>3</xdr:col>
      <xdr:colOff>279400</xdr:colOff>
      <xdr:row>83</xdr:row>
      <xdr:rowOff>152181</xdr:rowOff>
    </xdr:to>
    <xdr:cxnSp macro="">
      <xdr:nvCxnSpPr>
        <xdr:cNvPr id="203" name="直線コネクタ 202"/>
        <xdr:cNvCxnSpPr/>
      </xdr:nvCxnSpPr>
      <xdr:spPr>
        <a:xfrm>
          <a:off x="1447800" y="14371055"/>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160460</xdr:rowOff>
    </xdr:from>
    <xdr:to>
      <xdr:col>7</xdr:col>
      <xdr:colOff>203200</xdr:colOff>
      <xdr:row>85</xdr:row>
      <xdr:rowOff>90610</xdr:rowOff>
    </xdr:to>
    <xdr:sp macro="" textlink="">
      <xdr:nvSpPr>
        <xdr:cNvPr id="213" name="円/楕円 212"/>
        <xdr:cNvSpPr/>
      </xdr:nvSpPr>
      <xdr:spPr>
        <a:xfrm>
          <a:off x="4902200" y="14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132537</xdr:rowOff>
    </xdr:from>
    <xdr:ext cx="762000" cy="259045"/>
    <xdr:sp macro="" textlink="">
      <xdr:nvSpPr>
        <xdr:cNvPr id="214" name="人件費・物件費等の状況該当値テキスト"/>
        <xdr:cNvSpPr txBox="1"/>
      </xdr:nvSpPr>
      <xdr:spPr>
        <a:xfrm>
          <a:off x="5041900" y="145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175,835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122151</xdr:rowOff>
    </xdr:from>
    <xdr:to>
      <xdr:col>6</xdr:col>
      <xdr:colOff>50800</xdr:colOff>
      <xdr:row>85</xdr:row>
      <xdr:rowOff>52301</xdr:rowOff>
    </xdr:to>
    <xdr:sp macro="" textlink="">
      <xdr:nvSpPr>
        <xdr:cNvPr id="215" name="円/楕円 214"/>
        <xdr:cNvSpPr/>
      </xdr:nvSpPr>
      <xdr:spPr>
        <a:xfrm>
          <a:off x="4064000" y="14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37078</xdr:rowOff>
    </xdr:from>
    <xdr:ext cx="736600" cy="259045"/>
    <xdr:sp macro="" textlink="">
      <xdr:nvSpPr>
        <xdr:cNvPr id="216" name="テキスト ボックス 215"/>
        <xdr:cNvSpPr txBox="1"/>
      </xdr:nvSpPr>
      <xdr:spPr>
        <a:xfrm>
          <a:off x="3733800" y="1461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171,866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16432</xdr:rowOff>
    </xdr:from>
    <xdr:to>
      <xdr:col>4</xdr:col>
      <xdr:colOff>533400</xdr:colOff>
      <xdr:row>84</xdr:row>
      <xdr:rowOff>118032</xdr:rowOff>
    </xdr:to>
    <xdr:sp macro="" textlink="">
      <xdr:nvSpPr>
        <xdr:cNvPr id="217" name="円/楕円 216"/>
        <xdr:cNvSpPr/>
      </xdr:nvSpPr>
      <xdr:spPr>
        <a:xfrm>
          <a:off x="3175000" y="144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102809</xdr:rowOff>
    </xdr:from>
    <xdr:ext cx="762000" cy="259045"/>
    <xdr:sp macro="" textlink="">
      <xdr:nvSpPr>
        <xdr:cNvPr id="218" name="テキスト ボックス 217"/>
        <xdr:cNvSpPr txBox="1"/>
      </xdr:nvSpPr>
      <xdr:spPr>
        <a:xfrm>
          <a:off x="2844800" y="145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160,913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101381</xdr:rowOff>
    </xdr:from>
    <xdr:to>
      <xdr:col>3</xdr:col>
      <xdr:colOff>330200</xdr:colOff>
      <xdr:row>84</xdr:row>
      <xdr:rowOff>31531</xdr:rowOff>
    </xdr:to>
    <xdr:sp macro="" textlink="">
      <xdr:nvSpPr>
        <xdr:cNvPr id="219" name="円/楕円 218"/>
        <xdr:cNvSpPr/>
      </xdr:nvSpPr>
      <xdr:spPr>
        <a:xfrm>
          <a:off x="2286000" y="143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16308</xdr:rowOff>
    </xdr:from>
    <xdr:ext cx="762000" cy="259045"/>
    <xdr:sp macro="" textlink="">
      <xdr:nvSpPr>
        <xdr:cNvPr id="220" name="テキスト ボックス 219"/>
        <xdr:cNvSpPr txBox="1"/>
      </xdr:nvSpPr>
      <xdr:spPr>
        <a:xfrm>
          <a:off x="1955800" y="1441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151,951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89905</xdr:rowOff>
    </xdr:from>
    <xdr:to>
      <xdr:col>2</xdr:col>
      <xdr:colOff>127000</xdr:colOff>
      <xdr:row>84</xdr:row>
      <xdr:rowOff>20055</xdr:rowOff>
    </xdr:to>
    <xdr:sp macro="" textlink="">
      <xdr:nvSpPr>
        <xdr:cNvPr id="221" name="円/楕円 220"/>
        <xdr:cNvSpPr/>
      </xdr:nvSpPr>
      <xdr:spPr>
        <a:xfrm>
          <a:off x="1397000" y="143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4832</xdr:rowOff>
    </xdr:from>
    <xdr:ext cx="762000" cy="259045"/>
    <xdr:sp macro="" textlink="">
      <xdr:nvSpPr>
        <xdr:cNvPr id="222" name="テキスト ボックス 221"/>
        <xdr:cNvSpPr txBox="1"/>
      </xdr:nvSpPr>
      <xdr:spPr>
        <a:xfrm>
          <a:off x="1066800" y="144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給与カット率の増や職員構成の変動等で前年度より</a:t>
          </a:r>
          <a:r>
            <a:rPr kumimoji="1" lang="en-US" altLang="ja-JP" sz="1300" baseline="0">
              <a:latin typeface="ＭＳ Ｐゴシック"/>
            </a:rPr>
            <a:t>0.2</a:t>
          </a:r>
          <a:r>
            <a:rPr kumimoji="1" lang="ja-JP" altLang="en-US" sz="1300" baseline="0">
              <a:latin typeface="ＭＳ Ｐゴシック"/>
            </a:rPr>
            <a:t>ポイントの改善となった。</a:t>
          </a:r>
          <a:r>
            <a:rPr kumimoji="1" lang="en-US" altLang="ja-JP" sz="1300" baseline="0">
              <a:latin typeface="ＭＳ Ｐゴシック"/>
            </a:rPr>
            <a:t>28</a:t>
          </a:r>
          <a:r>
            <a:rPr kumimoji="1" lang="ja-JP" altLang="en-US" sz="1300" baseline="0">
              <a:latin typeface="ＭＳ Ｐゴシック"/>
            </a:rPr>
            <a:t>年度では級別に段階的な給与カットを実施したが、類似団体内平均値より</a:t>
          </a:r>
          <a:r>
            <a:rPr kumimoji="1" lang="en-US" altLang="ja-JP" sz="1300" baseline="0">
              <a:latin typeface="ＭＳ Ｐゴシック"/>
            </a:rPr>
            <a:t>3.1</a:t>
          </a:r>
          <a:r>
            <a:rPr kumimoji="1" lang="ja-JP" altLang="en-US" sz="1300" baseline="0">
              <a:latin typeface="ＭＳ Ｐゴシック"/>
            </a:rPr>
            <a:t>ポイント高い数値となっている。</a:t>
          </a:r>
          <a:endParaRPr kumimoji="1" lang="en-US" altLang="ja-JP" sz="1300" baseline="0">
            <a:latin typeface="ＭＳ Ｐゴシック"/>
          </a:endParaRPr>
        </a:p>
        <a:p>
          <a:r>
            <a:rPr kumimoji="1" lang="ja-JP" altLang="en-US" sz="1300" baseline="0">
              <a:latin typeface="ＭＳ Ｐゴシック"/>
            </a:rPr>
            <a:t>　類似団体内平均値と比較して高い状況が続いているため、適正な人事配置と業務効率の高い組織づくりを進めていくことで、より一層の給与適正化に努める。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144357</xdr:rowOff>
    </xdr:to>
    <xdr:cxnSp macro="">
      <xdr:nvCxnSpPr>
        <xdr:cNvPr id="251" name="直線コネクタ 250"/>
        <xdr:cNvCxnSpPr/>
      </xdr:nvCxnSpPr>
      <xdr:spPr>
        <a:xfrm flipV="1">
          <a:off x="17018000" y="14050011"/>
          <a:ext cx="0" cy="667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2"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3" name="直線コネクタ 252"/>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4"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5" name="直線コネクタ 254"/>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104139</xdr:rowOff>
    </xdr:to>
    <xdr:cxnSp macro="">
      <xdr:nvCxnSpPr>
        <xdr:cNvPr id="256" name="直線コネクタ 255"/>
        <xdr:cNvCxnSpPr/>
      </xdr:nvCxnSpPr>
      <xdr:spPr>
        <a:xfrm flipV="1">
          <a:off x="16179800" y="1466130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160443</xdr:rowOff>
    </xdr:to>
    <xdr:cxnSp macro="">
      <xdr:nvCxnSpPr>
        <xdr:cNvPr id="259" name="直線コネクタ 258"/>
        <xdr:cNvCxnSpPr/>
      </xdr:nvCxnSpPr>
      <xdr:spPr>
        <a:xfrm flipV="1">
          <a:off x="15290800" y="146773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160443</xdr:rowOff>
    </xdr:to>
    <xdr:cxnSp macro="">
      <xdr:nvCxnSpPr>
        <xdr:cNvPr id="262" name="直線コネクタ 261"/>
        <xdr:cNvCxnSpPr/>
      </xdr:nvCxnSpPr>
      <xdr:spPr>
        <a:xfrm>
          <a:off x="14401800" y="1450848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3" name="フローチャート : 判断 262"/>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4" name="テキスト ボックス 263"/>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89</xdr:row>
      <xdr:rowOff>150284</xdr:rowOff>
    </xdr:to>
    <xdr:cxnSp macro="">
      <xdr:nvCxnSpPr>
        <xdr:cNvPr id="265" name="直線コネクタ 264"/>
        <xdr:cNvCxnSpPr/>
      </xdr:nvCxnSpPr>
      <xdr:spPr>
        <a:xfrm flipV="1">
          <a:off x="13512800" y="14508480"/>
          <a:ext cx="889000" cy="90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6" name="フローチャート : 判断 265"/>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7" name="テキスト ボックス 266"/>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5" name="円/楕円 274"/>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104581</xdr:rowOff>
    </xdr:from>
    <xdr:ext cx="762000" cy="259045"/>
    <xdr:sp macro="" textlink="">
      <xdr:nvSpPr>
        <xdr:cNvPr id="276" name="給与水準   （国との比較）該当値テキスト"/>
        <xdr:cNvSpPr txBox="1"/>
      </xdr:nvSpPr>
      <xdr:spPr>
        <a:xfrm>
          <a:off x="17106900" y="145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7" name="円/楕円 276"/>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8" name="テキスト ボックス 277"/>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9" name="円/楕円 278"/>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24570</xdr:rowOff>
    </xdr:from>
    <xdr:ext cx="762000" cy="259045"/>
    <xdr:sp macro="" textlink="">
      <xdr:nvSpPr>
        <xdr:cNvPr id="280" name="テキスト ボックス 279"/>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1" name="円/楕円 280"/>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82" name="テキスト ボックス 281"/>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4" name="テキスト ボックス 283"/>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前年度と同値で推移しているが、類似団体内平均値と比べ</a:t>
          </a:r>
          <a:r>
            <a:rPr kumimoji="1" lang="en-US" altLang="ja-JP" sz="1300">
              <a:latin typeface="ＭＳ Ｐゴシック"/>
            </a:rPr>
            <a:t>0.28</a:t>
          </a:r>
          <a:r>
            <a:rPr kumimoji="1" lang="ja-JP" altLang="en-US" sz="1300">
              <a:latin typeface="ＭＳ Ｐゴシック"/>
            </a:rPr>
            <a:t>ポイント高い状況である。人口は</a:t>
          </a:r>
          <a:r>
            <a:rPr kumimoji="1" lang="en-US" altLang="ja-JP" sz="1300">
              <a:latin typeface="ＭＳ Ｐゴシック"/>
            </a:rPr>
            <a:t>423</a:t>
          </a:r>
          <a:r>
            <a:rPr kumimoji="1" lang="ja-JP" altLang="en-US" sz="1300">
              <a:latin typeface="ＭＳ Ｐゴシック"/>
            </a:rPr>
            <a:t>人の減、職員数では</a:t>
          </a:r>
          <a:r>
            <a:rPr kumimoji="1" lang="en-US" altLang="ja-JP" sz="1300">
              <a:latin typeface="ＭＳ Ｐゴシック"/>
            </a:rPr>
            <a:t>4</a:t>
          </a:r>
          <a:r>
            <a:rPr kumimoji="1" lang="ja-JP" altLang="en-US" sz="1300">
              <a:latin typeface="ＭＳ Ｐゴシック"/>
            </a:rPr>
            <a:t>人の減となった。</a:t>
          </a:r>
          <a:endParaRPr kumimoji="1" lang="en-US" altLang="ja-JP" sz="1300">
            <a:latin typeface="ＭＳ Ｐゴシック"/>
          </a:endParaRPr>
        </a:p>
        <a:p>
          <a:r>
            <a:rPr kumimoji="1" lang="ja-JP" altLang="en-US" sz="1300">
              <a:latin typeface="ＭＳ Ｐゴシック"/>
            </a:rPr>
            <a:t>　今後とも業務の見直しや外部委託の促進、適正な人的配置により、効率的な行政運営を図っていく。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142981</xdr:rowOff>
    </xdr:from>
    <xdr:to>
      <xdr:col>24</xdr:col>
      <xdr:colOff>558800</xdr:colOff>
      <xdr:row>62</xdr:row>
      <xdr:rowOff>142981</xdr:rowOff>
    </xdr:to>
    <xdr:cxnSp macro="">
      <xdr:nvCxnSpPr>
        <xdr:cNvPr id="319" name="直線コネクタ 318"/>
        <xdr:cNvCxnSpPr/>
      </xdr:nvCxnSpPr>
      <xdr:spPr>
        <a:xfrm>
          <a:off x="16179800" y="10772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56515</xdr:rowOff>
    </xdr:from>
    <xdr:to>
      <xdr:col>23</xdr:col>
      <xdr:colOff>406400</xdr:colOff>
      <xdr:row>62</xdr:row>
      <xdr:rowOff>142981</xdr:rowOff>
    </xdr:to>
    <xdr:cxnSp macro="">
      <xdr:nvCxnSpPr>
        <xdr:cNvPr id="322" name="直線コネクタ 321"/>
        <xdr:cNvCxnSpPr/>
      </xdr:nvCxnSpPr>
      <xdr:spPr>
        <a:xfrm>
          <a:off x="15290800" y="10686415"/>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56515</xdr:rowOff>
    </xdr:to>
    <xdr:cxnSp macro="">
      <xdr:nvCxnSpPr>
        <xdr:cNvPr id="325" name="直線コネクタ 324"/>
        <xdr:cNvCxnSpPr/>
      </xdr:nvCxnSpPr>
      <xdr:spPr>
        <a:xfrm>
          <a:off x="14401800" y="106663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157586</xdr:rowOff>
    </xdr:from>
    <xdr:to>
      <xdr:col>21</xdr:col>
      <xdr:colOff>0</xdr:colOff>
      <xdr:row>62</xdr:row>
      <xdr:rowOff>36406</xdr:rowOff>
    </xdr:to>
    <xdr:cxnSp macro="">
      <xdr:nvCxnSpPr>
        <xdr:cNvPr id="328" name="直線コネクタ 327"/>
        <xdr:cNvCxnSpPr/>
      </xdr:nvCxnSpPr>
      <xdr:spPr>
        <a:xfrm>
          <a:off x="13512800" y="1061603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92181</xdr:rowOff>
    </xdr:from>
    <xdr:to>
      <xdr:col>24</xdr:col>
      <xdr:colOff>609600</xdr:colOff>
      <xdr:row>63</xdr:row>
      <xdr:rowOff>22331</xdr:rowOff>
    </xdr:to>
    <xdr:sp macro="" textlink="">
      <xdr:nvSpPr>
        <xdr:cNvPr id="338" name="円/楕円 337"/>
        <xdr:cNvSpPr/>
      </xdr:nvSpPr>
      <xdr:spPr>
        <a:xfrm>
          <a:off x="169672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64258</xdr:rowOff>
    </xdr:from>
    <xdr:ext cx="762000" cy="259045"/>
    <xdr:sp macro="" textlink="">
      <xdr:nvSpPr>
        <xdr:cNvPr id="339" name="定員管理の状況該当値テキスト"/>
        <xdr:cNvSpPr txBox="1"/>
      </xdr:nvSpPr>
      <xdr:spPr>
        <a:xfrm>
          <a:off x="17106900" y="1069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92181</xdr:rowOff>
    </xdr:from>
    <xdr:to>
      <xdr:col>23</xdr:col>
      <xdr:colOff>457200</xdr:colOff>
      <xdr:row>63</xdr:row>
      <xdr:rowOff>22331</xdr:rowOff>
    </xdr:to>
    <xdr:sp macro="" textlink="">
      <xdr:nvSpPr>
        <xdr:cNvPr id="340" name="円/楕円 339"/>
        <xdr:cNvSpPr/>
      </xdr:nvSpPr>
      <xdr:spPr>
        <a:xfrm>
          <a:off x="16129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7108</xdr:rowOff>
    </xdr:from>
    <xdr:ext cx="736600" cy="259045"/>
    <xdr:sp macro="" textlink="">
      <xdr:nvSpPr>
        <xdr:cNvPr id="341" name="テキスト ボックス 340"/>
        <xdr:cNvSpPr txBox="1"/>
      </xdr:nvSpPr>
      <xdr:spPr>
        <a:xfrm>
          <a:off x="15798800" y="1080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5715</xdr:rowOff>
    </xdr:from>
    <xdr:to>
      <xdr:col>22</xdr:col>
      <xdr:colOff>254000</xdr:colOff>
      <xdr:row>62</xdr:row>
      <xdr:rowOff>107315</xdr:rowOff>
    </xdr:to>
    <xdr:sp macro="" textlink="">
      <xdr:nvSpPr>
        <xdr:cNvPr id="342" name="円/楕円 341"/>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92092</xdr:rowOff>
    </xdr:from>
    <xdr:ext cx="762000" cy="259045"/>
    <xdr:sp macro="" textlink="">
      <xdr:nvSpPr>
        <xdr:cNvPr id="343" name="テキスト ボックス 342"/>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157056</xdr:rowOff>
    </xdr:from>
    <xdr:to>
      <xdr:col>21</xdr:col>
      <xdr:colOff>50800</xdr:colOff>
      <xdr:row>62</xdr:row>
      <xdr:rowOff>87206</xdr:rowOff>
    </xdr:to>
    <xdr:sp macro="" textlink="">
      <xdr:nvSpPr>
        <xdr:cNvPr id="344" name="円/楕円 343"/>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71983</xdr:rowOff>
    </xdr:from>
    <xdr:ext cx="762000" cy="259045"/>
    <xdr:sp macro="" textlink="">
      <xdr:nvSpPr>
        <xdr:cNvPr id="345" name="テキスト ボックス 344"/>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106786</xdr:rowOff>
    </xdr:from>
    <xdr:to>
      <xdr:col>19</xdr:col>
      <xdr:colOff>533400</xdr:colOff>
      <xdr:row>62</xdr:row>
      <xdr:rowOff>36936</xdr:rowOff>
    </xdr:to>
    <xdr:sp macro="" textlink="">
      <xdr:nvSpPr>
        <xdr:cNvPr id="346" name="円/楕円 345"/>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47113</xdr:rowOff>
    </xdr:from>
    <xdr:ext cx="762000" cy="259045"/>
    <xdr:sp macro="" textlink="">
      <xdr:nvSpPr>
        <xdr:cNvPr id="347" name="テキスト ボックス 346"/>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ポイント上昇し、類似団体内平均値と比較して、</a:t>
          </a:r>
          <a:r>
            <a:rPr kumimoji="1" lang="en-US" altLang="ja-JP" sz="1300">
              <a:latin typeface="ＭＳ Ｐゴシック"/>
            </a:rPr>
            <a:t>0.7</a:t>
          </a:r>
          <a:r>
            <a:rPr kumimoji="1" lang="ja-JP" altLang="en-US" sz="1300">
              <a:latin typeface="ＭＳ Ｐゴシック"/>
            </a:rPr>
            <a:t>ポイント高い。これは、一部事務組合に対するの公債費負担金の増が主な要因となっている。</a:t>
          </a:r>
          <a:endParaRPr kumimoji="1" lang="en-US" altLang="ja-JP" sz="1300">
            <a:latin typeface="ＭＳ Ｐゴシック"/>
          </a:endParaRPr>
        </a:p>
        <a:p>
          <a:r>
            <a:rPr kumimoji="1" lang="ja-JP" altLang="en-US" sz="1300">
              <a:latin typeface="ＭＳ Ｐゴシック"/>
            </a:rPr>
            <a:t>　今後も、大型事業による起債の償還が開始される予定であり、実質公債費比率の上昇が見込まれるが、公債費負担の中長期的な観点から、事業の取捨選択により、地方債の発行を抑え、比率の上昇を抑制す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41</xdr:row>
      <xdr:rowOff>162378</xdr:rowOff>
    </xdr:to>
    <xdr:cxnSp macro="">
      <xdr:nvCxnSpPr>
        <xdr:cNvPr id="383" name="直線コネクタ 382"/>
        <xdr:cNvCxnSpPr/>
      </xdr:nvCxnSpPr>
      <xdr:spPr>
        <a:xfrm>
          <a:off x="16179800" y="71803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47672</xdr:rowOff>
    </xdr:from>
    <xdr:ext cx="762000" cy="259045"/>
    <xdr:sp macro="" textlink="">
      <xdr:nvSpPr>
        <xdr:cNvPr id="384"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42</xdr:row>
      <xdr:rowOff>59872</xdr:rowOff>
    </xdr:to>
    <xdr:cxnSp macro="">
      <xdr:nvCxnSpPr>
        <xdr:cNvPr id="386" name="直線コネクタ 385"/>
        <xdr:cNvCxnSpPr/>
      </xdr:nvCxnSpPr>
      <xdr:spPr>
        <a:xfrm flipV="1">
          <a:off x="15290800" y="71803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42</xdr:row>
      <xdr:rowOff>128815</xdr:rowOff>
    </xdr:to>
    <xdr:cxnSp macro="">
      <xdr:nvCxnSpPr>
        <xdr:cNvPr id="389" name="直線コネクタ 388"/>
        <xdr:cNvCxnSpPr/>
      </xdr:nvCxnSpPr>
      <xdr:spPr>
        <a:xfrm flipV="1">
          <a:off x="14401800" y="72607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42</xdr:row>
      <xdr:rowOff>151795</xdr:rowOff>
    </xdr:to>
    <xdr:cxnSp macro="">
      <xdr:nvCxnSpPr>
        <xdr:cNvPr id="392" name="直線コネクタ 391"/>
        <xdr:cNvCxnSpPr/>
      </xdr:nvCxnSpPr>
      <xdr:spPr>
        <a:xfrm flipV="1">
          <a:off x="13512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402" name="円/楕円 401"/>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83655</xdr:rowOff>
    </xdr:from>
    <xdr:ext cx="762000" cy="259045"/>
    <xdr:sp macro="" textlink="">
      <xdr:nvSpPr>
        <xdr:cNvPr id="403"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404" name="円/楕円 403"/>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40415</xdr:rowOff>
    </xdr:from>
    <xdr:ext cx="736600" cy="259045"/>
    <xdr:sp macro="" textlink="">
      <xdr:nvSpPr>
        <xdr:cNvPr id="405" name="テキスト ボックス 404"/>
        <xdr:cNvSpPr txBox="1"/>
      </xdr:nvSpPr>
      <xdr:spPr>
        <a:xfrm>
          <a:off x="15798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9072</xdr:rowOff>
    </xdr:from>
    <xdr:to>
      <xdr:col>22</xdr:col>
      <xdr:colOff>254000</xdr:colOff>
      <xdr:row>42</xdr:row>
      <xdr:rowOff>110672</xdr:rowOff>
    </xdr:to>
    <xdr:sp macro="" textlink="">
      <xdr:nvSpPr>
        <xdr:cNvPr id="406" name="円/楕円 405"/>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407" name="テキスト ボックス 406"/>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08" name="円/楕円 407"/>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18342</xdr:rowOff>
    </xdr:from>
    <xdr:ext cx="762000" cy="259045"/>
    <xdr:sp macro="" textlink="">
      <xdr:nvSpPr>
        <xdr:cNvPr id="409" name="テキスト ボックス 408"/>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100995</xdr:rowOff>
    </xdr:from>
    <xdr:to>
      <xdr:col>19</xdr:col>
      <xdr:colOff>533400</xdr:colOff>
      <xdr:row>43</xdr:row>
      <xdr:rowOff>31145</xdr:rowOff>
    </xdr:to>
    <xdr:sp macro="" textlink="">
      <xdr:nvSpPr>
        <xdr:cNvPr id="410" name="円/楕円 409"/>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41322</xdr:rowOff>
    </xdr:from>
    <xdr:ext cx="762000" cy="259045"/>
    <xdr:sp macro="" textlink="">
      <xdr:nvSpPr>
        <xdr:cNvPr id="411" name="テキスト ボックス 410"/>
        <xdr:cNvSpPr txBox="1"/>
      </xdr:nvSpPr>
      <xdr:spPr>
        <a:xfrm>
          <a:off x="13131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0.8</a:t>
          </a:r>
          <a:r>
            <a:rPr kumimoji="1" lang="ja-JP" altLang="en-US" sz="1300">
              <a:latin typeface="ＭＳ Ｐゴシック"/>
            </a:rPr>
            <a:t>ポイント改善した。これは地方債残高の減や歳出削減による基金の積み増しによるものである。</a:t>
          </a:r>
          <a:endParaRPr kumimoji="1" lang="en-US" altLang="ja-JP" sz="1300">
            <a:latin typeface="ＭＳ Ｐゴシック"/>
          </a:endParaRPr>
        </a:p>
        <a:p>
          <a:r>
            <a:rPr kumimoji="1" lang="ja-JP" altLang="en-US" sz="1300">
              <a:latin typeface="ＭＳ Ｐゴシック"/>
            </a:rPr>
            <a:t>　しかし、中学校や給食センターの建設、ケーブルネットワークのケーブル更新等の大型建設事業や公共施設の長寿命化、改修工事等が計画されており、地方債の発行が増加し、地方債残高の増加が見込まれる。引き続き、事業実施の適正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112607</xdr:rowOff>
    </xdr:from>
    <xdr:to>
      <xdr:col>24</xdr:col>
      <xdr:colOff>558800</xdr:colOff>
      <xdr:row>15</xdr:row>
      <xdr:rowOff>119041</xdr:rowOff>
    </xdr:to>
    <xdr:cxnSp macro="">
      <xdr:nvCxnSpPr>
        <xdr:cNvPr id="445" name="直線コネクタ 444"/>
        <xdr:cNvCxnSpPr/>
      </xdr:nvCxnSpPr>
      <xdr:spPr>
        <a:xfrm flipV="1">
          <a:off x="16179800" y="2684357"/>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6"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119041</xdr:rowOff>
    </xdr:from>
    <xdr:to>
      <xdr:col>23</xdr:col>
      <xdr:colOff>406400</xdr:colOff>
      <xdr:row>15</xdr:row>
      <xdr:rowOff>133519</xdr:rowOff>
    </xdr:to>
    <xdr:cxnSp macro="">
      <xdr:nvCxnSpPr>
        <xdr:cNvPr id="448" name="直線コネクタ 447"/>
        <xdr:cNvCxnSpPr/>
      </xdr:nvCxnSpPr>
      <xdr:spPr>
        <a:xfrm flipV="1">
          <a:off x="15290800" y="26907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0" name="テキスト ボックス 449"/>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133519</xdr:rowOff>
    </xdr:from>
    <xdr:to>
      <xdr:col>22</xdr:col>
      <xdr:colOff>203200</xdr:colOff>
      <xdr:row>16</xdr:row>
      <xdr:rowOff>7112</xdr:rowOff>
    </xdr:to>
    <xdr:cxnSp macro="">
      <xdr:nvCxnSpPr>
        <xdr:cNvPr id="451" name="直線コネクタ 450"/>
        <xdr:cNvCxnSpPr/>
      </xdr:nvCxnSpPr>
      <xdr:spPr>
        <a:xfrm flipV="1">
          <a:off x="14401800" y="2705269"/>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7112</xdr:rowOff>
    </xdr:from>
    <xdr:to>
      <xdr:col>21</xdr:col>
      <xdr:colOff>0</xdr:colOff>
      <xdr:row>16</xdr:row>
      <xdr:rowOff>63415</xdr:rowOff>
    </xdr:to>
    <xdr:cxnSp macro="">
      <xdr:nvCxnSpPr>
        <xdr:cNvPr id="454" name="直線コネクタ 453"/>
        <xdr:cNvCxnSpPr/>
      </xdr:nvCxnSpPr>
      <xdr:spPr>
        <a:xfrm flipV="1">
          <a:off x="13512800" y="275031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6" name="テキスト ボックス 455"/>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8" name="テキスト ボックス 457"/>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64" name="円/楕円 463"/>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33884</xdr:rowOff>
    </xdr:from>
    <xdr:ext cx="762000" cy="259045"/>
    <xdr:sp macro="" textlink="">
      <xdr:nvSpPr>
        <xdr:cNvPr id="465" name="将来負担の状況該当値テキスト"/>
        <xdr:cNvSpPr txBox="1"/>
      </xdr:nvSpPr>
      <xdr:spPr>
        <a:xfrm>
          <a:off x="17106900" y="260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68241</xdr:rowOff>
    </xdr:from>
    <xdr:to>
      <xdr:col>23</xdr:col>
      <xdr:colOff>457200</xdr:colOff>
      <xdr:row>15</xdr:row>
      <xdr:rowOff>169841</xdr:rowOff>
    </xdr:to>
    <xdr:sp macro="" textlink="">
      <xdr:nvSpPr>
        <xdr:cNvPr id="466" name="円/楕円 465"/>
        <xdr:cNvSpPr/>
      </xdr:nvSpPr>
      <xdr:spPr>
        <a:xfrm>
          <a:off x="16129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154618</xdr:rowOff>
    </xdr:from>
    <xdr:ext cx="736600" cy="259045"/>
    <xdr:sp macro="" textlink="">
      <xdr:nvSpPr>
        <xdr:cNvPr id="467" name="テキスト ボックス 466"/>
        <xdr:cNvSpPr txBox="1"/>
      </xdr:nvSpPr>
      <xdr:spPr>
        <a:xfrm>
          <a:off x="15798800" y="272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82719</xdr:rowOff>
    </xdr:from>
    <xdr:to>
      <xdr:col>22</xdr:col>
      <xdr:colOff>254000</xdr:colOff>
      <xdr:row>16</xdr:row>
      <xdr:rowOff>12869</xdr:rowOff>
    </xdr:to>
    <xdr:sp macro="" textlink="">
      <xdr:nvSpPr>
        <xdr:cNvPr id="468" name="円/楕円 467"/>
        <xdr:cNvSpPr/>
      </xdr:nvSpPr>
      <xdr:spPr>
        <a:xfrm>
          <a:off x="15240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23046</xdr:rowOff>
    </xdr:from>
    <xdr:ext cx="762000" cy="259045"/>
    <xdr:sp macro="" textlink="">
      <xdr:nvSpPr>
        <xdr:cNvPr id="469" name="テキスト ボックス 468"/>
        <xdr:cNvSpPr txBox="1"/>
      </xdr:nvSpPr>
      <xdr:spPr>
        <a:xfrm>
          <a:off x="14909800" y="24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127762</xdr:rowOff>
    </xdr:from>
    <xdr:to>
      <xdr:col>21</xdr:col>
      <xdr:colOff>50800</xdr:colOff>
      <xdr:row>16</xdr:row>
      <xdr:rowOff>57912</xdr:rowOff>
    </xdr:to>
    <xdr:sp macro="" textlink="">
      <xdr:nvSpPr>
        <xdr:cNvPr id="470" name="円/楕円 469"/>
        <xdr:cNvSpPr/>
      </xdr:nvSpPr>
      <xdr:spPr>
        <a:xfrm>
          <a:off x="14351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68089</xdr:rowOff>
    </xdr:from>
    <xdr:ext cx="762000" cy="259045"/>
    <xdr:sp macro="" textlink="">
      <xdr:nvSpPr>
        <xdr:cNvPr id="471" name="テキスト ボックス 470"/>
        <xdr:cNvSpPr txBox="1"/>
      </xdr:nvSpPr>
      <xdr:spPr>
        <a:xfrm>
          <a:off x="14020800" y="24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12615</xdr:rowOff>
    </xdr:from>
    <xdr:to>
      <xdr:col>19</xdr:col>
      <xdr:colOff>533400</xdr:colOff>
      <xdr:row>16</xdr:row>
      <xdr:rowOff>114215</xdr:rowOff>
    </xdr:to>
    <xdr:sp macro="" textlink="">
      <xdr:nvSpPr>
        <xdr:cNvPr id="472" name="円/楕円 471"/>
        <xdr:cNvSpPr/>
      </xdr:nvSpPr>
      <xdr:spPr>
        <a:xfrm>
          <a:off x="13462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124392</xdr:rowOff>
    </xdr:from>
    <xdr:ext cx="762000" cy="259045"/>
    <xdr:sp macro="" textlink="">
      <xdr:nvSpPr>
        <xdr:cNvPr id="473" name="テキスト ボックス 472"/>
        <xdr:cNvSpPr txBox="1"/>
      </xdr:nvSpPr>
      <xdr:spPr>
        <a:xfrm>
          <a:off x="13131800" y="25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2.5</a:t>
          </a:r>
          <a:r>
            <a:rPr kumimoji="1" lang="ja-JP" altLang="en-US" sz="1300">
              <a:latin typeface="ＭＳ Ｐゴシック"/>
            </a:rPr>
            <a:t>ポイント増加し、類似団体内平均値より</a:t>
          </a:r>
          <a:r>
            <a:rPr kumimoji="1" lang="en-US" altLang="ja-JP" sz="1300">
              <a:latin typeface="ＭＳ Ｐゴシック"/>
            </a:rPr>
            <a:t>0.9</a:t>
          </a:r>
          <a:r>
            <a:rPr kumimoji="1" lang="ja-JP" altLang="en-US" sz="1300">
              <a:latin typeface="ＭＳ Ｐゴシック"/>
            </a:rPr>
            <a:t>ポイント高くなった。</a:t>
          </a:r>
          <a:endParaRPr kumimoji="1" lang="en-US" altLang="ja-JP" sz="1300">
            <a:latin typeface="ＭＳ Ｐゴシック"/>
          </a:endParaRPr>
        </a:p>
        <a:p>
          <a:r>
            <a:rPr kumimoji="1" lang="ja-JP" altLang="en-US" sz="1300">
              <a:latin typeface="ＭＳ Ｐゴシック"/>
            </a:rPr>
            <a:t>　これは退職手当の増（</a:t>
          </a:r>
          <a:r>
            <a:rPr kumimoji="1" lang="en-US" altLang="ja-JP" sz="1300">
              <a:latin typeface="ＭＳ Ｐゴシック"/>
            </a:rPr>
            <a:t>+153,910</a:t>
          </a:r>
          <a:r>
            <a:rPr kumimoji="1" lang="ja-JP" altLang="en-US" sz="1300">
              <a:latin typeface="ＭＳ Ｐゴシック"/>
            </a:rPr>
            <a:t>千円）、職員給の増（</a:t>
          </a:r>
          <a:r>
            <a:rPr kumimoji="1" lang="en-US" altLang="ja-JP" sz="1300">
              <a:latin typeface="ＭＳ Ｐゴシック"/>
            </a:rPr>
            <a:t>+57,475</a:t>
          </a:r>
          <a:r>
            <a:rPr kumimoji="1" lang="ja-JP" altLang="en-US" sz="1300">
              <a:latin typeface="ＭＳ Ｐゴシック"/>
            </a:rPr>
            <a:t>千円）が要因となっている。</a:t>
          </a:r>
          <a:endParaRPr kumimoji="1" lang="en-US" altLang="ja-JP" sz="1300">
            <a:latin typeface="ＭＳ Ｐゴシック"/>
          </a:endParaRPr>
        </a:p>
        <a:p>
          <a:r>
            <a:rPr kumimoji="1" lang="ja-JP" altLang="en-US" sz="1300">
              <a:latin typeface="ＭＳ Ｐゴシック"/>
            </a:rPr>
            <a:t>　今後も、退職者の増、再任用職員の雇用による人件費の増加が見込まれるが、事務事業の整理、職員の適正配置、給与制度の見直しに努め、人件費の削減を図る。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36</xdr:row>
      <xdr:rowOff>88900</xdr:rowOff>
    </xdr:to>
    <xdr:cxnSp macro="">
      <xdr:nvCxnSpPr>
        <xdr:cNvPr id="68" name="直線コネクタ 67"/>
        <xdr:cNvCxnSpPr/>
      </xdr:nvCxnSpPr>
      <xdr:spPr>
        <a:xfrm>
          <a:off x="3987800" y="59889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159657</xdr:rowOff>
    </xdr:from>
    <xdr:to>
      <xdr:col>5</xdr:col>
      <xdr:colOff>549275</xdr:colOff>
      <xdr:row>35</xdr:row>
      <xdr:rowOff>75293</xdr:rowOff>
    </xdr:to>
    <xdr:cxnSp macro="">
      <xdr:nvCxnSpPr>
        <xdr:cNvPr id="71" name="直線コネクタ 70"/>
        <xdr:cNvCxnSpPr/>
      </xdr:nvCxnSpPr>
      <xdr:spPr>
        <a:xfrm flipV="1">
          <a:off x="3098800" y="598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35</xdr:row>
      <xdr:rowOff>75293</xdr:rowOff>
    </xdr:to>
    <xdr:cxnSp macro="">
      <xdr:nvCxnSpPr>
        <xdr:cNvPr id="74" name="直線コネクタ 73"/>
        <xdr:cNvCxnSpPr/>
      </xdr:nvCxnSpPr>
      <xdr:spPr>
        <a:xfrm>
          <a:off x="2209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35</xdr:row>
      <xdr:rowOff>53522</xdr:rowOff>
    </xdr:to>
    <xdr:cxnSp macro="">
      <xdr:nvCxnSpPr>
        <xdr:cNvPr id="77" name="直線コネクタ 76"/>
        <xdr:cNvCxnSpPr/>
      </xdr:nvCxnSpPr>
      <xdr:spPr>
        <a:xfrm>
          <a:off x="1320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7" name="円/楕円 86"/>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8"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9" name="円/楕円 88"/>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90" name="テキスト ボックス 89"/>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24493</xdr:rowOff>
    </xdr:from>
    <xdr:to>
      <xdr:col>4</xdr:col>
      <xdr:colOff>396875</xdr:colOff>
      <xdr:row>35</xdr:row>
      <xdr:rowOff>126093</xdr:rowOff>
    </xdr:to>
    <xdr:sp macro="" textlink="">
      <xdr:nvSpPr>
        <xdr:cNvPr id="91" name="円/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3" name="円/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108857</xdr:rowOff>
    </xdr:from>
    <xdr:to>
      <xdr:col>1</xdr:col>
      <xdr:colOff>676275</xdr:colOff>
      <xdr:row>35</xdr:row>
      <xdr:rowOff>39007</xdr:rowOff>
    </xdr:to>
    <xdr:sp macro="" textlink="">
      <xdr:nvSpPr>
        <xdr:cNvPr id="95" name="円/楕円 94"/>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49184</xdr:rowOff>
    </xdr:from>
    <xdr:ext cx="762000" cy="259045"/>
    <xdr:sp macro="" textlink="">
      <xdr:nvSpPr>
        <xdr:cNvPr id="96" name="テキスト ボックス 95"/>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15,549</a:t>
          </a:r>
          <a:r>
            <a:rPr kumimoji="1" lang="ja-JP" altLang="en-US" sz="1300">
              <a:latin typeface="ＭＳ Ｐゴシック"/>
            </a:rPr>
            <a:t>千円減少したが、歳入の経常一般財源等も減少したため、相対的に前年度より</a:t>
          </a:r>
          <a:r>
            <a:rPr kumimoji="1" lang="en-US" altLang="ja-JP" sz="1300">
              <a:latin typeface="ＭＳ Ｐゴシック"/>
            </a:rPr>
            <a:t>0.1</a:t>
          </a:r>
          <a:r>
            <a:rPr kumimoji="1" lang="ja-JP" altLang="en-US" sz="1300">
              <a:latin typeface="ＭＳ Ｐゴシック"/>
            </a:rPr>
            <a:t>ポイント増加し、類似団体内平均値より</a:t>
          </a:r>
          <a:r>
            <a:rPr kumimoji="1" lang="en-US" altLang="ja-JP" sz="1300">
              <a:latin typeface="ＭＳ Ｐゴシック"/>
            </a:rPr>
            <a:t>1.3</a:t>
          </a:r>
          <a:r>
            <a:rPr kumimoji="1" lang="ja-JP" altLang="en-US" sz="1300">
              <a:latin typeface="ＭＳ Ｐゴシック"/>
            </a:rPr>
            <a:t>ポイント高くなった。</a:t>
          </a:r>
          <a:endParaRPr kumimoji="1" lang="en-US" altLang="ja-JP" sz="1300">
            <a:latin typeface="ＭＳ Ｐゴシック"/>
          </a:endParaRPr>
        </a:p>
        <a:p>
          <a:r>
            <a:rPr kumimoji="1" lang="ja-JP" altLang="en-US" sz="1300">
              <a:latin typeface="ＭＳ Ｐゴシック"/>
            </a:rPr>
            <a:t>　指定管理制度及び民間委託を図っていくことから増加が見込まれるが、その他の経常経費についてはより一層の削減に努めていく。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6350</xdr:rowOff>
    </xdr:from>
    <xdr:to>
      <xdr:col>24</xdr:col>
      <xdr:colOff>31750</xdr:colOff>
      <xdr:row>19</xdr:row>
      <xdr:rowOff>19050</xdr:rowOff>
    </xdr:to>
    <xdr:cxnSp macro="">
      <xdr:nvCxnSpPr>
        <xdr:cNvPr id="129" name="直線コネクタ 128"/>
        <xdr:cNvCxnSpPr/>
      </xdr:nvCxnSpPr>
      <xdr:spPr>
        <a:xfrm>
          <a:off x="15671800" y="326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57150</xdr:rowOff>
    </xdr:to>
    <xdr:cxnSp macro="">
      <xdr:nvCxnSpPr>
        <xdr:cNvPr id="132" name="直線コネクタ 131"/>
        <xdr:cNvCxnSpPr/>
      </xdr:nvCxnSpPr>
      <xdr:spPr>
        <a:xfrm flipV="1">
          <a:off x="14782800" y="326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63500</xdr:rowOff>
    </xdr:from>
    <xdr:to>
      <xdr:col>21</xdr:col>
      <xdr:colOff>361950</xdr:colOff>
      <xdr:row>19</xdr:row>
      <xdr:rowOff>57150</xdr:rowOff>
    </xdr:to>
    <xdr:cxnSp macro="">
      <xdr:nvCxnSpPr>
        <xdr:cNvPr id="135" name="直線コネクタ 134"/>
        <xdr:cNvCxnSpPr/>
      </xdr:nvCxnSpPr>
      <xdr:spPr>
        <a:xfrm>
          <a:off x="13893800" y="314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18</xdr:row>
      <xdr:rowOff>63500</xdr:rowOff>
    </xdr:to>
    <xdr:cxnSp macro="">
      <xdr:nvCxnSpPr>
        <xdr:cNvPr id="138" name="直線コネクタ 137"/>
        <xdr:cNvCxnSpPr/>
      </xdr:nvCxnSpPr>
      <xdr:spPr>
        <a:xfrm>
          <a:off x="13004800" y="299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139700</xdr:rowOff>
    </xdr:from>
    <xdr:to>
      <xdr:col>24</xdr:col>
      <xdr:colOff>82550</xdr:colOff>
      <xdr:row>19</xdr:row>
      <xdr:rowOff>69850</xdr:rowOff>
    </xdr:to>
    <xdr:sp macro="" textlink="">
      <xdr:nvSpPr>
        <xdr:cNvPr id="148" name="円/楕円 147"/>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111777</xdr:rowOff>
    </xdr:from>
    <xdr:ext cx="762000" cy="259045"/>
    <xdr:sp macro="" textlink="">
      <xdr:nvSpPr>
        <xdr:cNvPr id="149" name="物件費該当値テキスト"/>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50" name="円/楕円 149"/>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51" name="テキスト ボックス 150"/>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6350</xdr:rowOff>
    </xdr:from>
    <xdr:to>
      <xdr:col>21</xdr:col>
      <xdr:colOff>412750</xdr:colOff>
      <xdr:row>19</xdr:row>
      <xdr:rowOff>107950</xdr:rowOff>
    </xdr:to>
    <xdr:sp macro="" textlink="">
      <xdr:nvSpPr>
        <xdr:cNvPr id="152" name="円/楕円 151"/>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53" name="テキスト ボックス 152"/>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xdr:rowOff>
    </xdr:from>
    <xdr:to>
      <xdr:col>20</xdr:col>
      <xdr:colOff>209550</xdr:colOff>
      <xdr:row>18</xdr:row>
      <xdr:rowOff>114300</xdr:rowOff>
    </xdr:to>
    <xdr:sp macro="" textlink="">
      <xdr:nvSpPr>
        <xdr:cNvPr id="154" name="円/楕円 153"/>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99077</xdr:rowOff>
    </xdr:from>
    <xdr:ext cx="762000" cy="259045"/>
    <xdr:sp macro="" textlink="">
      <xdr:nvSpPr>
        <xdr:cNvPr id="155" name="テキスト ボックス 154"/>
        <xdr:cNvSpPr txBox="1"/>
      </xdr:nvSpPr>
      <xdr:spPr>
        <a:xfrm>
          <a:off x="13512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31750</xdr:rowOff>
    </xdr:from>
    <xdr:to>
      <xdr:col>19</xdr:col>
      <xdr:colOff>6350</xdr:colOff>
      <xdr:row>17</xdr:row>
      <xdr:rowOff>133350</xdr:rowOff>
    </xdr:to>
    <xdr:sp macro="" textlink="">
      <xdr:nvSpPr>
        <xdr:cNvPr id="156" name="円/楕円 155"/>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118127</xdr:rowOff>
    </xdr:from>
    <xdr:ext cx="762000" cy="259045"/>
    <xdr:sp macro="" textlink="">
      <xdr:nvSpPr>
        <xdr:cNvPr id="157" name="テキスト ボックス 156"/>
        <xdr:cNvSpPr txBox="1"/>
      </xdr:nvSpPr>
      <xdr:spPr>
        <a:xfrm>
          <a:off x="12623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経常扶助費は前年度と比較して</a:t>
          </a:r>
          <a:r>
            <a:rPr kumimoji="1" lang="en-US" altLang="ja-JP" sz="1200">
              <a:latin typeface="ＭＳ Ｐゴシック"/>
            </a:rPr>
            <a:t>10,895</a:t>
          </a:r>
          <a:r>
            <a:rPr kumimoji="1" lang="ja-JP" altLang="en-US" sz="1200">
              <a:latin typeface="ＭＳ Ｐゴシック"/>
            </a:rPr>
            <a:t>千円増加したため、</a:t>
          </a:r>
          <a:r>
            <a:rPr kumimoji="1" lang="en-US" altLang="ja-JP" sz="1200">
              <a:latin typeface="ＭＳ Ｐゴシック"/>
            </a:rPr>
            <a:t>0.3</a:t>
          </a:r>
          <a:r>
            <a:rPr kumimoji="1" lang="ja-JP" altLang="en-US" sz="1200">
              <a:latin typeface="ＭＳ Ｐゴシック"/>
            </a:rPr>
            <a:t>ポイント増加し、類似団体内平均値と比べ</a:t>
          </a:r>
          <a:r>
            <a:rPr kumimoji="1" lang="en-US" altLang="ja-JP" sz="1200">
              <a:latin typeface="ＭＳ Ｐゴシック"/>
            </a:rPr>
            <a:t>0.6</a:t>
          </a:r>
          <a:r>
            <a:rPr kumimoji="1" lang="ja-JP" altLang="en-US" sz="1200">
              <a:latin typeface="ＭＳ Ｐゴシック"/>
            </a:rPr>
            <a:t>ポイント高い。</a:t>
          </a:r>
          <a:endParaRPr kumimoji="1" lang="en-US" altLang="ja-JP" sz="1200">
            <a:latin typeface="ＭＳ Ｐゴシック"/>
          </a:endParaRPr>
        </a:p>
        <a:p>
          <a:r>
            <a:rPr kumimoji="1" lang="ja-JP" altLang="en-US" sz="1200">
              <a:latin typeface="ＭＳ Ｐゴシック"/>
            </a:rPr>
            <a:t>　増加の要因としては、障がい者自立支援給付費や子ども・子育て支援給付費の増等、福祉支援や子育て支援の拡充等が挙げられる。　</a:t>
          </a:r>
          <a:endParaRPr kumimoji="1" lang="en-US" altLang="ja-JP" sz="1200">
            <a:latin typeface="ＭＳ Ｐゴシック"/>
          </a:endParaRPr>
        </a:p>
        <a:p>
          <a:r>
            <a:rPr kumimoji="1" lang="ja-JP" altLang="en-US" sz="1200">
              <a:latin typeface="ＭＳ Ｐゴシック"/>
            </a:rPr>
            <a:t>少子高齢化対策や子育て支援策の充実など社会情勢を反映しての増加が予想されるため削減が難しい費目であるが、単独制度を見直すとともに適正な支出となるよう努めていく。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12700</xdr:rowOff>
    </xdr:to>
    <xdr:cxnSp macro="">
      <xdr:nvCxnSpPr>
        <xdr:cNvPr id="190" name="直線コネクタ 189"/>
        <xdr:cNvCxnSpPr/>
      </xdr:nvCxnSpPr>
      <xdr:spPr>
        <a:xfrm>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127000</xdr:rowOff>
    </xdr:to>
    <xdr:cxnSp macro="">
      <xdr:nvCxnSpPr>
        <xdr:cNvPr id="193" name="直線コネクタ 192"/>
        <xdr:cNvCxnSpPr/>
      </xdr:nvCxnSpPr>
      <xdr:spPr>
        <a:xfrm>
          <a:off x="3098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57</xdr:row>
      <xdr:rowOff>50800</xdr:rowOff>
    </xdr:to>
    <xdr:cxnSp macro="">
      <xdr:nvCxnSpPr>
        <xdr:cNvPr id="196" name="直線コネクタ 195"/>
        <xdr:cNvCxnSpPr/>
      </xdr:nvCxnSpPr>
      <xdr:spPr>
        <a:xfrm>
          <a:off x="2209800" y="9537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xdr:rowOff>
    </xdr:to>
    <xdr:cxnSp macro="">
      <xdr:nvCxnSpPr>
        <xdr:cNvPr id="199" name="直線コネクタ 198"/>
        <xdr:cNvCxnSpPr/>
      </xdr:nvCxnSpPr>
      <xdr:spPr>
        <a:xfrm flipV="1">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11" name="円/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12" name="テキスト ボックス 21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3" name="円/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4" name="テキスト ボックス 213"/>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ポイント増加し、類似団体内平均値に比べ</a:t>
          </a:r>
          <a:r>
            <a:rPr kumimoji="1" lang="en-US" altLang="ja-JP" sz="1300">
              <a:latin typeface="ＭＳ Ｐゴシック"/>
            </a:rPr>
            <a:t>2.2</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　これは職員数の増や設備更新により、包括特会、簡水特会、下水特会や特環特会の繰出金が増加したためである。</a:t>
          </a:r>
          <a:endParaRPr kumimoji="1" lang="en-US" altLang="ja-JP" sz="1300">
            <a:latin typeface="ＭＳ Ｐゴシック"/>
          </a:endParaRPr>
        </a:p>
        <a:p>
          <a:r>
            <a:rPr kumimoji="1" lang="ja-JP" altLang="en-US" sz="1300">
              <a:latin typeface="ＭＳ Ｐゴシック"/>
            </a:rPr>
            <a:t>　水道事業では、施設や水道管の更新等により、今後も財政支出の増加が見込まれるが、使用料の増額や徴収の強化等により普通会計の負担を減らしていくよう努める。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155575</xdr:rowOff>
    </xdr:from>
    <xdr:to>
      <xdr:col>24</xdr:col>
      <xdr:colOff>31750</xdr:colOff>
      <xdr:row>58</xdr:row>
      <xdr:rowOff>41275</xdr:rowOff>
    </xdr:to>
    <xdr:cxnSp macro="">
      <xdr:nvCxnSpPr>
        <xdr:cNvPr id="255" name="直線コネクタ 254"/>
        <xdr:cNvCxnSpPr/>
      </xdr:nvCxnSpPr>
      <xdr:spPr>
        <a:xfrm>
          <a:off x="15671800" y="9928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155575</xdr:rowOff>
    </xdr:from>
    <xdr:to>
      <xdr:col>22</xdr:col>
      <xdr:colOff>565150</xdr:colOff>
      <xdr:row>57</xdr:row>
      <xdr:rowOff>155575</xdr:rowOff>
    </xdr:to>
    <xdr:cxnSp macro="">
      <xdr:nvCxnSpPr>
        <xdr:cNvPr id="258" name="直線コネクタ 257"/>
        <xdr:cNvCxnSpPr/>
      </xdr:nvCxnSpPr>
      <xdr:spPr>
        <a:xfrm>
          <a:off x="14782800" y="9928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155575</xdr:rowOff>
    </xdr:from>
    <xdr:to>
      <xdr:col>21</xdr:col>
      <xdr:colOff>361950</xdr:colOff>
      <xdr:row>57</xdr:row>
      <xdr:rowOff>165100</xdr:rowOff>
    </xdr:to>
    <xdr:cxnSp macro="">
      <xdr:nvCxnSpPr>
        <xdr:cNvPr id="261" name="直線コネクタ 260"/>
        <xdr:cNvCxnSpPr/>
      </xdr:nvCxnSpPr>
      <xdr:spPr>
        <a:xfrm flipV="1">
          <a:off x="13893800" y="9928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165100</xdr:rowOff>
    </xdr:to>
    <xdr:cxnSp macro="">
      <xdr:nvCxnSpPr>
        <xdr:cNvPr id="264" name="直線コネクタ 263"/>
        <xdr:cNvCxnSpPr/>
      </xdr:nvCxnSpPr>
      <xdr:spPr>
        <a:xfrm>
          <a:off x="13004800" y="984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161925</xdr:rowOff>
    </xdr:from>
    <xdr:to>
      <xdr:col>24</xdr:col>
      <xdr:colOff>82550</xdr:colOff>
      <xdr:row>58</xdr:row>
      <xdr:rowOff>92075</xdr:rowOff>
    </xdr:to>
    <xdr:sp macro="" textlink="">
      <xdr:nvSpPr>
        <xdr:cNvPr id="274" name="円/楕円 273"/>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134002</xdr:rowOff>
    </xdr:from>
    <xdr:ext cx="762000" cy="259045"/>
    <xdr:sp macro="" textlink="">
      <xdr:nvSpPr>
        <xdr:cNvPr id="275"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615950</xdr:colOff>
      <xdr:row>58</xdr:row>
      <xdr:rowOff>34925</xdr:rowOff>
    </xdr:to>
    <xdr:sp macro="" textlink="">
      <xdr:nvSpPr>
        <xdr:cNvPr id="276" name="円/楕円 275"/>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77" name="テキスト ボックス 276"/>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104775</xdr:rowOff>
    </xdr:from>
    <xdr:to>
      <xdr:col>21</xdr:col>
      <xdr:colOff>412750</xdr:colOff>
      <xdr:row>58</xdr:row>
      <xdr:rowOff>34925</xdr:rowOff>
    </xdr:to>
    <xdr:sp macro="" textlink="">
      <xdr:nvSpPr>
        <xdr:cNvPr id="278" name="円/楕円 277"/>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19702</xdr:rowOff>
    </xdr:from>
    <xdr:ext cx="762000" cy="259045"/>
    <xdr:sp macro="" textlink="">
      <xdr:nvSpPr>
        <xdr:cNvPr id="279" name="テキスト ボックス 278"/>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114300</xdr:rowOff>
    </xdr:from>
    <xdr:to>
      <xdr:col>20</xdr:col>
      <xdr:colOff>209550</xdr:colOff>
      <xdr:row>58</xdr:row>
      <xdr:rowOff>44450</xdr:rowOff>
    </xdr:to>
    <xdr:sp macro="" textlink="">
      <xdr:nvSpPr>
        <xdr:cNvPr id="280" name="円/楕円 279"/>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29227</xdr:rowOff>
    </xdr:from>
    <xdr:ext cx="762000" cy="259045"/>
    <xdr:sp macro="" textlink="">
      <xdr:nvSpPr>
        <xdr:cNvPr id="281" name="テキスト ボックス 280"/>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2" name="円/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経常補助費等は前年度より</a:t>
          </a:r>
          <a:r>
            <a:rPr kumimoji="1" lang="en-US" altLang="ja-JP" sz="1300">
              <a:latin typeface="ＭＳ Ｐゴシック"/>
            </a:rPr>
            <a:t>115,146</a:t>
          </a:r>
          <a:r>
            <a:rPr kumimoji="1" lang="ja-JP" altLang="en-US" sz="1300">
              <a:latin typeface="ＭＳ Ｐゴシック"/>
            </a:rPr>
            <a:t>千円、</a:t>
          </a:r>
          <a:r>
            <a:rPr kumimoji="1" lang="en-US" altLang="ja-JP" sz="1300">
              <a:latin typeface="ＭＳ Ｐゴシック"/>
            </a:rPr>
            <a:t>1.2</a:t>
          </a:r>
          <a:r>
            <a:rPr kumimoji="1" lang="ja-JP" altLang="en-US" sz="1300">
              <a:latin typeface="ＭＳ Ｐゴシック"/>
            </a:rPr>
            <a:t>ポイント増加したが、類似団体内平均値より</a:t>
          </a:r>
          <a:r>
            <a:rPr kumimoji="1" lang="en-US" altLang="ja-JP" sz="1300">
              <a:latin typeface="ＭＳ Ｐゴシック"/>
            </a:rPr>
            <a:t>1.4</a:t>
          </a:r>
          <a:r>
            <a:rPr kumimoji="1" lang="ja-JP" altLang="en-US" sz="1300">
              <a:latin typeface="ＭＳ Ｐゴシック"/>
            </a:rPr>
            <a:t>ポイント低い。</a:t>
          </a:r>
          <a:endParaRPr kumimoji="1" lang="en-US" altLang="ja-JP" sz="1300">
            <a:latin typeface="ＭＳ Ｐゴシック"/>
          </a:endParaRPr>
        </a:p>
        <a:p>
          <a:r>
            <a:rPr kumimoji="1" lang="ja-JP" altLang="en-US" sz="1300">
              <a:latin typeface="ＭＳ Ｐゴシック"/>
            </a:rPr>
            <a:t>　増加の要因としては一部事務組合の起債償還が始まったために負担金が増加したことによる。</a:t>
          </a:r>
          <a:endParaRPr kumimoji="1" lang="en-US" altLang="ja-JP" sz="1300">
            <a:latin typeface="ＭＳ Ｐゴシック"/>
          </a:endParaRPr>
        </a:p>
        <a:p>
          <a:r>
            <a:rPr kumimoji="1" lang="ja-JP" altLang="en-US" sz="1300">
              <a:latin typeface="ＭＳ Ｐゴシック"/>
            </a:rPr>
            <a:t>　今後も市単独補助の見直しを図り、適正化を図っていく。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35560</xdr:rowOff>
    </xdr:to>
    <xdr:cxnSp macro="">
      <xdr:nvCxnSpPr>
        <xdr:cNvPr id="313" name="直線コネクタ 312"/>
        <xdr:cNvCxnSpPr/>
      </xdr:nvCxnSpPr>
      <xdr:spPr>
        <a:xfrm>
          <a:off x="15671800" y="61528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152146</xdr:rowOff>
    </xdr:to>
    <xdr:cxnSp macro="">
      <xdr:nvCxnSpPr>
        <xdr:cNvPr id="316" name="直線コネクタ 315"/>
        <xdr:cNvCxnSpPr/>
      </xdr:nvCxnSpPr>
      <xdr:spPr>
        <a:xfrm>
          <a:off x="14782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147574</xdr:rowOff>
    </xdr:to>
    <xdr:cxnSp macro="">
      <xdr:nvCxnSpPr>
        <xdr:cNvPr id="319" name="直線コネクタ 318"/>
        <xdr:cNvCxnSpPr/>
      </xdr:nvCxnSpPr>
      <xdr:spPr>
        <a:xfrm flipV="1">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156718</xdr:rowOff>
    </xdr:to>
    <xdr:cxnSp macro="">
      <xdr:nvCxnSpPr>
        <xdr:cNvPr id="322" name="直線コネクタ 321"/>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2" name="円/楕円 33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3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4" name="円/楕円 333"/>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5" name="テキスト ボックス 334"/>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6" name="円/楕円 33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7" name="テキスト ボックス 33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8" name="円/楕円 337"/>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9" name="テキスト ボックス 338"/>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40" name="円/楕円 339"/>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41" name="テキスト ボックス 340"/>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1.0</a:t>
          </a:r>
          <a:r>
            <a:rPr kumimoji="1" lang="ja-JP" altLang="en-US" sz="1200">
              <a:latin typeface="ＭＳ Ｐゴシック"/>
            </a:rPr>
            <a:t>ポイント増加し、類似団体内平均値より</a:t>
          </a:r>
          <a:r>
            <a:rPr kumimoji="1" lang="en-US" altLang="ja-JP" sz="1200">
              <a:latin typeface="ＭＳ Ｐゴシック"/>
            </a:rPr>
            <a:t>3.9</a:t>
          </a:r>
          <a:r>
            <a:rPr kumimoji="1" lang="ja-JP" altLang="en-US" sz="1200">
              <a:latin typeface="ＭＳ Ｐゴシック"/>
            </a:rPr>
            <a:t>ポイント高い。</a:t>
          </a:r>
          <a:endParaRPr kumimoji="1" lang="en-US" altLang="ja-JP" sz="1200">
            <a:latin typeface="ＭＳ Ｐゴシック"/>
          </a:endParaRPr>
        </a:p>
        <a:p>
          <a:r>
            <a:rPr kumimoji="1" lang="ja-JP" altLang="en-US" sz="1200">
              <a:latin typeface="ＭＳ Ｐゴシック"/>
            </a:rPr>
            <a:t>　これは、継続して大型事業を実施しており、償還年数も長いことから改善が進まないためである。</a:t>
          </a:r>
          <a:endParaRPr kumimoji="1" lang="en-US" altLang="ja-JP" sz="1200">
            <a:latin typeface="ＭＳ Ｐゴシック"/>
          </a:endParaRPr>
        </a:p>
        <a:p>
          <a:r>
            <a:rPr kumimoji="1" lang="ja-JP" altLang="en-US" sz="1200">
              <a:latin typeface="ＭＳ Ｐゴシック"/>
            </a:rPr>
            <a:t>　中学校や給食センターの建設、ケーブルネットワークのケーブル更新等の大型事業が予定されており、借入額や公債費が増えることが見込まれる。公共施設等の管理計画の策定や地方債の借入額の抑制等により、公債費負担の適正化を図っ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65278</xdr:rowOff>
    </xdr:to>
    <xdr:cxnSp macro="">
      <xdr:nvCxnSpPr>
        <xdr:cNvPr id="371" name="直線コネクタ 370"/>
        <xdr:cNvCxnSpPr/>
      </xdr:nvCxnSpPr>
      <xdr:spPr>
        <a:xfrm>
          <a:off x="3987800" y="135641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56135</xdr:rowOff>
    </xdr:to>
    <xdr:cxnSp macro="">
      <xdr:nvCxnSpPr>
        <xdr:cNvPr id="374" name="直線コネクタ 373"/>
        <xdr:cNvCxnSpPr/>
      </xdr:nvCxnSpPr>
      <xdr:spPr>
        <a:xfrm flipV="1">
          <a:off x="3098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56135</xdr:rowOff>
    </xdr:to>
    <xdr:cxnSp macro="">
      <xdr:nvCxnSpPr>
        <xdr:cNvPr id="377" name="直線コネクタ 376"/>
        <xdr:cNvCxnSpPr/>
      </xdr:nvCxnSpPr>
      <xdr:spPr>
        <a:xfrm>
          <a:off x="2209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69850</xdr:rowOff>
    </xdr:to>
    <xdr:cxnSp macro="">
      <xdr:nvCxnSpPr>
        <xdr:cNvPr id="380" name="直線コネクタ 379"/>
        <xdr:cNvCxnSpPr/>
      </xdr:nvCxnSpPr>
      <xdr:spPr>
        <a:xfrm flipV="1">
          <a:off x="1320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90" name="円/楕円 38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94505</xdr:rowOff>
    </xdr:from>
    <xdr:ext cx="762000" cy="259045"/>
    <xdr:sp macro="" textlink="">
      <xdr:nvSpPr>
        <xdr:cNvPr id="391" name="公債費該当値テキスト"/>
        <xdr:cNvSpPr txBox="1"/>
      </xdr:nvSpPr>
      <xdr:spPr>
        <a:xfrm>
          <a:off x="4914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92" name="円/楕円 391"/>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93" name="テキスト ボックス 392"/>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94" name="円/楕円 393"/>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95" name="テキスト ボックス 394"/>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6" name="円/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8" name="円/楕円 397"/>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9" name="テキスト ボックス 398"/>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4.7</a:t>
          </a:r>
          <a:r>
            <a:rPr kumimoji="1" lang="ja-JP" altLang="en-US" sz="1200">
              <a:latin typeface="ＭＳ Ｐゴシック"/>
            </a:rPr>
            <a:t>ポイント増加し、類似団体内平均値に比べ</a:t>
          </a:r>
          <a:r>
            <a:rPr kumimoji="1" lang="en-US" altLang="ja-JP" sz="1200">
              <a:latin typeface="ＭＳ Ｐゴシック"/>
            </a:rPr>
            <a:t>3.6</a:t>
          </a:r>
          <a:r>
            <a:rPr kumimoji="1" lang="ja-JP" altLang="en-US" sz="1200">
              <a:latin typeface="ＭＳ Ｐゴシック"/>
            </a:rPr>
            <a:t>ポイント高い。</a:t>
          </a:r>
          <a:endParaRPr kumimoji="1" lang="en-US" altLang="ja-JP" sz="1200">
            <a:latin typeface="ＭＳ Ｐゴシック"/>
          </a:endParaRPr>
        </a:p>
        <a:p>
          <a:r>
            <a:rPr kumimoji="1" lang="ja-JP" altLang="en-US" sz="1200">
              <a:latin typeface="ＭＳ Ｐゴシック"/>
            </a:rPr>
            <a:t>　人件費や物件費等の経費が増加し、分母である歳入一般財源のうち地方交付税や地方消費税交付金の減額により、前年度より大幅に増加した。今後も、地方交付税が減少すると見込まれるため、人件費、物件費等の削減可能な費用の一層の見直しとともに、積極的な企業誘致、定住促進による税収増に努め、歳入歳出両面での財政構造の改善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29845</xdr:rowOff>
    </xdr:from>
    <xdr:to>
      <xdr:col>24</xdr:col>
      <xdr:colOff>31750</xdr:colOff>
      <xdr:row>78</xdr:row>
      <xdr:rowOff>127000</xdr:rowOff>
    </xdr:to>
    <xdr:cxnSp macro="">
      <xdr:nvCxnSpPr>
        <xdr:cNvPr id="428" name="直線コネクタ 427"/>
        <xdr:cNvCxnSpPr/>
      </xdr:nvCxnSpPr>
      <xdr:spPr>
        <a:xfrm>
          <a:off x="15671800" y="13231495"/>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29845</xdr:rowOff>
    </xdr:from>
    <xdr:to>
      <xdr:col>22</xdr:col>
      <xdr:colOff>565150</xdr:colOff>
      <xdr:row>77</xdr:row>
      <xdr:rowOff>64136</xdr:rowOff>
    </xdr:to>
    <xdr:cxnSp macro="">
      <xdr:nvCxnSpPr>
        <xdr:cNvPr id="431" name="直線コネクタ 430"/>
        <xdr:cNvCxnSpPr/>
      </xdr:nvCxnSpPr>
      <xdr:spPr>
        <a:xfrm flipV="1">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75564</xdr:rowOff>
    </xdr:from>
    <xdr:to>
      <xdr:col>21</xdr:col>
      <xdr:colOff>361950</xdr:colOff>
      <xdr:row>77</xdr:row>
      <xdr:rowOff>64136</xdr:rowOff>
    </xdr:to>
    <xdr:cxnSp macro="">
      <xdr:nvCxnSpPr>
        <xdr:cNvPr id="434" name="直線コネクタ 433"/>
        <xdr:cNvCxnSpPr/>
      </xdr:nvCxnSpPr>
      <xdr:spPr>
        <a:xfrm>
          <a:off x="13893800" y="1310576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121285</xdr:rowOff>
    </xdr:from>
    <xdr:to>
      <xdr:col>20</xdr:col>
      <xdr:colOff>158750</xdr:colOff>
      <xdr:row>76</xdr:row>
      <xdr:rowOff>75564</xdr:rowOff>
    </xdr:to>
    <xdr:cxnSp macro="">
      <xdr:nvCxnSpPr>
        <xdr:cNvPr id="437" name="直線コネクタ 436"/>
        <xdr:cNvCxnSpPr/>
      </xdr:nvCxnSpPr>
      <xdr:spPr>
        <a:xfrm>
          <a:off x="13004800" y="12980035"/>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7" name="円/楕円 446"/>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48"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150495</xdr:rowOff>
    </xdr:from>
    <xdr:to>
      <xdr:col>22</xdr:col>
      <xdr:colOff>615950</xdr:colOff>
      <xdr:row>77</xdr:row>
      <xdr:rowOff>80645</xdr:rowOff>
    </xdr:to>
    <xdr:sp macro="" textlink="">
      <xdr:nvSpPr>
        <xdr:cNvPr id="449" name="円/楕円 448"/>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50" name="テキスト ボックス 449"/>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13336</xdr:rowOff>
    </xdr:from>
    <xdr:to>
      <xdr:col>21</xdr:col>
      <xdr:colOff>412750</xdr:colOff>
      <xdr:row>77</xdr:row>
      <xdr:rowOff>114936</xdr:rowOff>
    </xdr:to>
    <xdr:sp macro="" textlink="">
      <xdr:nvSpPr>
        <xdr:cNvPr id="451" name="円/楕円 450"/>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99713</xdr:rowOff>
    </xdr:from>
    <xdr:ext cx="762000" cy="259045"/>
    <xdr:sp macro="" textlink="">
      <xdr:nvSpPr>
        <xdr:cNvPr id="452" name="テキスト ボックス 451"/>
        <xdr:cNvSpPr txBox="1"/>
      </xdr:nvSpPr>
      <xdr:spPr>
        <a:xfrm>
          <a:off x="14401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24764</xdr:rowOff>
    </xdr:from>
    <xdr:to>
      <xdr:col>20</xdr:col>
      <xdr:colOff>209550</xdr:colOff>
      <xdr:row>76</xdr:row>
      <xdr:rowOff>126364</xdr:rowOff>
    </xdr:to>
    <xdr:sp macro="" textlink="">
      <xdr:nvSpPr>
        <xdr:cNvPr id="453" name="円/楕円 452"/>
        <xdr:cNvSpPr/>
      </xdr:nvSpPr>
      <xdr:spPr>
        <a:xfrm>
          <a:off x="13843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136542</xdr:rowOff>
    </xdr:from>
    <xdr:ext cx="762000" cy="259045"/>
    <xdr:sp macro="" textlink="">
      <xdr:nvSpPr>
        <xdr:cNvPr id="454" name="テキスト ボックス 453"/>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70485</xdr:rowOff>
    </xdr:from>
    <xdr:to>
      <xdr:col>19</xdr:col>
      <xdr:colOff>6350</xdr:colOff>
      <xdr:row>76</xdr:row>
      <xdr:rowOff>636</xdr:rowOff>
    </xdr:to>
    <xdr:sp macro="" textlink="">
      <xdr:nvSpPr>
        <xdr:cNvPr id="455" name="円/楕円 454"/>
        <xdr:cNvSpPr/>
      </xdr:nvSpPr>
      <xdr:spPr>
        <a:xfrm>
          <a:off x="12954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10812</xdr:rowOff>
    </xdr:from>
    <xdr:ext cx="762000" cy="259045"/>
    <xdr:sp macro="" textlink="">
      <xdr:nvSpPr>
        <xdr:cNvPr id="456" name="テキスト ボックス 455"/>
        <xdr:cNvSpPr txBox="1"/>
      </xdr:nvSpPr>
      <xdr:spPr>
        <a:xfrm>
          <a:off x="12623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大分県杵築市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36589</xdr:rowOff>
    </xdr:from>
    <xdr:to>
      <xdr:col>4</xdr:col>
      <xdr:colOff>1117600</xdr:colOff>
      <xdr:row>14</xdr:row>
      <xdr:rowOff>46457</xdr:rowOff>
    </xdr:to>
    <xdr:cxnSp macro="">
      <xdr:nvCxnSpPr>
        <xdr:cNvPr id="50" name="直線コネクタ 49"/>
        <xdr:cNvCxnSpPr/>
      </xdr:nvCxnSpPr>
      <xdr:spPr bwMode="auto">
        <a:xfrm flipV="1">
          <a:off x="5003800" y="2484514"/>
          <a:ext cx="6477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46457</xdr:rowOff>
    </xdr:from>
    <xdr:to>
      <xdr:col>4</xdr:col>
      <xdr:colOff>469900</xdr:colOff>
      <xdr:row>14</xdr:row>
      <xdr:rowOff>122219</xdr:rowOff>
    </xdr:to>
    <xdr:cxnSp macro="">
      <xdr:nvCxnSpPr>
        <xdr:cNvPr id="53" name="直線コネクタ 52"/>
        <xdr:cNvCxnSpPr/>
      </xdr:nvCxnSpPr>
      <xdr:spPr bwMode="auto">
        <a:xfrm flipV="1">
          <a:off x="4305300" y="2494382"/>
          <a:ext cx="698500" cy="7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122219</xdr:rowOff>
    </xdr:from>
    <xdr:to>
      <xdr:col>3</xdr:col>
      <xdr:colOff>904875</xdr:colOff>
      <xdr:row>15</xdr:row>
      <xdr:rowOff>81356</xdr:rowOff>
    </xdr:to>
    <xdr:cxnSp macro="">
      <xdr:nvCxnSpPr>
        <xdr:cNvPr id="56" name="直線コネクタ 55"/>
        <xdr:cNvCxnSpPr/>
      </xdr:nvCxnSpPr>
      <xdr:spPr bwMode="auto">
        <a:xfrm flipV="1">
          <a:off x="3606800" y="2570144"/>
          <a:ext cx="698500" cy="13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81356</xdr:rowOff>
    </xdr:from>
    <xdr:to>
      <xdr:col>3</xdr:col>
      <xdr:colOff>206375</xdr:colOff>
      <xdr:row>15</xdr:row>
      <xdr:rowOff>122980</xdr:rowOff>
    </xdr:to>
    <xdr:cxnSp macro="">
      <xdr:nvCxnSpPr>
        <xdr:cNvPr id="59" name="直線コネクタ 58"/>
        <xdr:cNvCxnSpPr/>
      </xdr:nvCxnSpPr>
      <xdr:spPr bwMode="auto">
        <a:xfrm flipV="1">
          <a:off x="2908300" y="2700731"/>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157239</xdr:rowOff>
    </xdr:from>
    <xdr:to>
      <xdr:col>5</xdr:col>
      <xdr:colOff>34925</xdr:colOff>
      <xdr:row>14</xdr:row>
      <xdr:rowOff>87389</xdr:rowOff>
    </xdr:to>
    <xdr:sp macro="" textlink="">
      <xdr:nvSpPr>
        <xdr:cNvPr id="69" name="円/楕円 68"/>
        <xdr:cNvSpPr/>
      </xdr:nvSpPr>
      <xdr:spPr bwMode="auto">
        <a:xfrm>
          <a:off x="5600700" y="243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2316</xdr:rowOff>
    </xdr:from>
    <xdr:ext cx="762000" cy="259045"/>
    <xdr:sp macro="" textlink="">
      <xdr:nvSpPr>
        <xdr:cNvPr id="70" name="人口1人当たり決算額の推移該当値テキスト130"/>
        <xdr:cNvSpPr txBox="1"/>
      </xdr:nvSpPr>
      <xdr:spPr>
        <a:xfrm>
          <a:off x="5740400" y="22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116,246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167107</xdr:rowOff>
    </xdr:from>
    <xdr:to>
      <xdr:col>4</xdr:col>
      <xdr:colOff>520700</xdr:colOff>
      <xdr:row>14</xdr:row>
      <xdr:rowOff>97257</xdr:rowOff>
    </xdr:to>
    <xdr:sp macro="" textlink="">
      <xdr:nvSpPr>
        <xdr:cNvPr id="71" name="円/楕円 70"/>
        <xdr:cNvSpPr/>
      </xdr:nvSpPr>
      <xdr:spPr bwMode="auto">
        <a:xfrm>
          <a:off x="4953000" y="2443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107434</xdr:rowOff>
    </xdr:from>
    <xdr:ext cx="736600" cy="259045"/>
    <xdr:sp macro="" textlink="">
      <xdr:nvSpPr>
        <xdr:cNvPr id="72" name="テキスト ボックス 71"/>
        <xdr:cNvSpPr txBox="1"/>
      </xdr:nvSpPr>
      <xdr:spPr>
        <a:xfrm>
          <a:off x="4622800" y="221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71419</xdr:rowOff>
    </xdr:from>
    <xdr:to>
      <xdr:col>3</xdr:col>
      <xdr:colOff>955675</xdr:colOff>
      <xdr:row>15</xdr:row>
      <xdr:rowOff>1569</xdr:rowOff>
    </xdr:to>
    <xdr:sp macro="" textlink="">
      <xdr:nvSpPr>
        <xdr:cNvPr id="73" name="円/楕円 72"/>
        <xdr:cNvSpPr/>
      </xdr:nvSpPr>
      <xdr:spPr bwMode="auto">
        <a:xfrm>
          <a:off x="4254500" y="251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11746</xdr:rowOff>
    </xdr:from>
    <xdr:ext cx="762000" cy="259045"/>
    <xdr:sp macro="" textlink="">
      <xdr:nvSpPr>
        <xdr:cNvPr id="74" name="テキスト ボックス 73"/>
        <xdr:cNvSpPr txBox="1"/>
      </xdr:nvSpPr>
      <xdr:spPr>
        <a:xfrm>
          <a:off x="3924300" y="228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30556</xdr:rowOff>
    </xdr:from>
    <xdr:to>
      <xdr:col>3</xdr:col>
      <xdr:colOff>257175</xdr:colOff>
      <xdr:row>15</xdr:row>
      <xdr:rowOff>132156</xdr:rowOff>
    </xdr:to>
    <xdr:sp macro="" textlink="">
      <xdr:nvSpPr>
        <xdr:cNvPr id="75" name="円/楕円 74"/>
        <xdr:cNvSpPr/>
      </xdr:nvSpPr>
      <xdr:spPr bwMode="auto">
        <a:xfrm>
          <a:off x="3556000" y="264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142333</xdr:rowOff>
    </xdr:from>
    <xdr:ext cx="762000" cy="259045"/>
    <xdr:sp macro="" textlink="">
      <xdr:nvSpPr>
        <xdr:cNvPr id="76" name="テキスト ボックス 75"/>
        <xdr:cNvSpPr txBox="1"/>
      </xdr:nvSpPr>
      <xdr:spPr>
        <a:xfrm>
          <a:off x="3225800" y="241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72180</xdr:rowOff>
    </xdr:from>
    <xdr:to>
      <xdr:col>2</xdr:col>
      <xdr:colOff>692150</xdr:colOff>
      <xdr:row>16</xdr:row>
      <xdr:rowOff>2330</xdr:rowOff>
    </xdr:to>
    <xdr:sp macro="" textlink="">
      <xdr:nvSpPr>
        <xdr:cNvPr id="77" name="円/楕円 76"/>
        <xdr:cNvSpPr/>
      </xdr:nvSpPr>
      <xdr:spPr bwMode="auto">
        <a:xfrm>
          <a:off x="2857500" y="269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12507</xdr:rowOff>
    </xdr:from>
    <xdr:ext cx="762000" cy="259045"/>
    <xdr:sp macro="" textlink="">
      <xdr:nvSpPr>
        <xdr:cNvPr id="78" name="テキスト ボックス 77"/>
        <xdr:cNvSpPr txBox="1"/>
      </xdr:nvSpPr>
      <xdr:spPr>
        <a:xfrm>
          <a:off x="2527300" y="24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208313</xdr:rowOff>
    </xdr:from>
    <xdr:to>
      <xdr:col>4</xdr:col>
      <xdr:colOff>1117600</xdr:colOff>
      <xdr:row>35</xdr:row>
      <xdr:rowOff>294907</xdr:rowOff>
    </xdr:to>
    <xdr:cxnSp macro="">
      <xdr:nvCxnSpPr>
        <xdr:cNvPr id="110" name="直線コネクタ 109"/>
        <xdr:cNvCxnSpPr/>
      </xdr:nvCxnSpPr>
      <xdr:spPr bwMode="auto">
        <a:xfrm flipV="1">
          <a:off x="5003800" y="6818663"/>
          <a:ext cx="647700" cy="8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285671</xdr:rowOff>
    </xdr:from>
    <xdr:to>
      <xdr:col>4</xdr:col>
      <xdr:colOff>469900</xdr:colOff>
      <xdr:row>35</xdr:row>
      <xdr:rowOff>294907</xdr:rowOff>
    </xdr:to>
    <xdr:cxnSp macro="">
      <xdr:nvCxnSpPr>
        <xdr:cNvPr id="113" name="直線コネクタ 112"/>
        <xdr:cNvCxnSpPr/>
      </xdr:nvCxnSpPr>
      <xdr:spPr bwMode="auto">
        <a:xfrm>
          <a:off x="4305300" y="6896021"/>
          <a:ext cx="698500" cy="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227904</xdr:rowOff>
    </xdr:from>
    <xdr:to>
      <xdr:col>3</xdr:col>
      <xdr:colOff>904875</xdr:colOff>
      <xdr:row>35</xdr:row>
      <xdr:rowOff>285671</xdr:rowOff>
    </xdr:to>
    <xdr:cxnSp macro="">
      <xdr:nvCxnSpPr>
        <xdr:cNvPr id="116" name="直線コネクタ 115"/>
        <xdr:cNvCxnSpPr/>
      </xdr:nvCxnSpPr>
      <xdr:spPr bwMode="auto">
        <a:xfrm>
          <a:off x="3606800" y="6838254"/>
          <a:ext cx="698500" cy="5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179829</xdr:rowOff>
    </xdr:from>
    <xdr:to>
      <xdr:col>3</xdr:col>
      <xdr:colOff>206375</xdr:colOff>
      <xdr:row>35</xdr:row>
      <xdr:rowOff>227904</xdr:rowOff>
    </xdr:to>
    <xdr:cxnSp macro="">
      <xdr:nvCxnSpPr>
        <xdr:cNvPr id="119" name="直線コネクタ 118"/>
        <xdr:cNvCxnSpPr/>
      </xdr:nvCxnSpPr>
      <xdr:spPr bwMode="auto">
        <a:xfrm>
          <a:off x="2908300" y="6790179"/>
          <a:ext cx="698500" cy="48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157513</xdr:rowOff>
    </xdr:from>
    <xdr:to>
      <xdr:col>5</xdr:col>
      <xdr:colOff>34925</xdr:colOff>
      <xdr:row>35</xdr:row>
      <xdr:rowOff>259113</xdr:rowOff>
    </xdr:to>
    <xdr:sp macro="" textlink="">
      <xdr:nvSpPr>
        <xdr:cNvPr id="129" name="円/楕円 128"/>
        <xdr:cNvSpPr/>
      </xdr:nvSpPr>
      <xdr:spPr bwMode="auto">
        <a:xfrm>
          <a:off x="5600700" y="67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2590</xdr:rowOff>
    </xdr:from>
    <xdr:ext cx="762000" cy="259045"/>
    <xdr:sp macro="" textlink="">
      <xdr:nvSpPr>
        <xdr:cNvPr id="130" name="人口1人当たり決算額の推移該当値テキスト445"/>
        <xdr:cNvSpPr txBox="1"/>
      </xdr:nvSpPr>
      <xdr:spPr>
        <a:xfrm>
          <a:off x="5740400" y="661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244107</xdr:rowOff>
    </xdr:from>
    <xdr:to>
      <xdr:col>4</xdr:col>
      <xdr:colOff>520700</xdr:colOff>
      <xdr:row>36</xdr:row>
      <xdr:rowOff>2807</xdr:rowOff>
    </xdr:to>
    <xdr:sp macro="" textlink="">
      <xdr:nvSpPr>
        <xdr:cNvPr id="131" name="円/楕円 130"/>
        <xdr:cNvSpPr/>
      </xdr:nvSpPr>
      <xdr:spPr bwMode="auto">
        <a:xfrm>
          <a:off x="49530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12984</xdr:rowOff>
    </xdr:from>
    <xdr:ext cx="736600" cy="259045"/>
    <xdr:sp macro="" textlink="">
      <xdr:nvSpPr>
        <xdr:cNvPr id="132" name="テキスト ボックス 131"/>
        <xdr:cNvSpPr txBox="1"/>
      </xdr:nvSpPr>
      <xdr:spPr>
        <a:xfrm>
          <a:off x="4622800" y="6623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234871</xdr:rowOff>
    </xdr:from>
    <xdr:to>
      <xdr:col>3</xdr:col>
      <xdr:colOff>955675</xdr:colOff>
      <xdr:row>35</xdr:row>
      <xdr:rowOff>336471</xdr:rowOff>
    </xdr:to>
    <xdr:sp macro="" textlink="">
      <xdr:nvSpPr>
        <xdr:cNvPr id="133" name="円/楕円 132"/>
        <xdr:cNvSpPr/>
      </xdr:nvSpPr>
      <xdr:spPr bwMode="auto">
        <a:xfrm>
          <a:off x="4254500" y="684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3748</xdr:rowOff>
    </xdr:from>
    <xdr:ext cx="762000" cy="259045"/>
    <xdr:sp macro="" textlink="">
      <xdr:nvSpPr>
        <xdr:cNvPr id="134" name="テキスト ボックス 133"/>
        <xdr:cNvSpPr txBox="1"/>
      </xdr:nvSpPr>
      <xdr:spPr>
        <a:xfrm>
          <a:off x="3924300" y="661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177104</xdr:rowOff>
    </xdr:from>
    <xdr:to>
      <xdr:col>3</xdr:col>
      <xdr:colOff>257175</xdr:colOff>
      <xdr:row>35</xdr:row>
      <xdr:rowOff>278704</xdr:rowOff>
    </xdr:to>
    <xdr:sp macro="" textlink="">
      <xdr:nvSpPr>
        <xdr:cNvPr id="135" name="円/楕円 134"/>
        <xdr:cNvSpPr/>
      </xdr:nvSpPr>
      <xdr:spPr bwMode="auto">
        <a:xfrm>
          <a:off x="3556000" y="678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288881</xdr:rowOff>
    </xdr:from>
    <xdr:ext cx="762000" cy="259045"/>
    <xdr:sp macro="" textlink="">
      <xdr:nvSpPr>
        <xdr:cNvPr id="136" name="テキスト ボックス 135"/>
        <xdr:cNvSpPr txBox="1"/>
      </xdr:nvSpPr>
      <xdr:spPr>
        <a:xfrm>
          <a:off x="3225800" y="655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129029</xdr:rowOff>
    </xdr:from>
    <xdr:to>
      <xdr:col>2</xdr:col>
      <xdr:colOff>692150</xdr:colOff>
      <xdr:row>35</xdr:row>
      <xdr:rowOff>230629</xdr:rowOff>
    </xdr:to>
    <xdr:sp macro="" textlink="">
      <xdr:nvSpPr>
        <xdr:cNvPr id="137" name="円/楕円 136"/>
        <xdr:cNvSpPr/>
      </xdr:nvSpPr>
      <xdr:spPr bwMode="auto">
        <a:xfrm>
          <a:off x="2857500" y="673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240806</xdr:rowOff>
    </xdr:from>
    <xdr:ext cx="762000" cy="259045"/>
    <xdr:sp macro="" textlink="">
      <xdr:nvSpPr>
        <xdr:cNvPr id="138" name="テキスト ボックス 137"/>
        <xdr:cNvSpPr txBox="1"/>
      </xdr:nvSpPr>
      <xdr:spPr>
        <a:xfrm>
          <a:off x="2527300" y="650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107402</xdr:rowOff>
    </xdr:from>
    <xdr:to>
      <xdr:col>6</xdr:col>
      <xdr:colOff>511175</xdr:colOff>
      <xdr:row>35</xdr:row>
      <xdr:rowOff>52310</xdr:rowOff>
    </xdr:to>
    <xdr:cxnSp macro="">
      <xdr:nvCxnSpPr>
        <xdr:cNvPr id="63" name="直線コネクタ 62"/>
        <xdr:cNvCxnSpPr/>
      </xdr:nvCxnSpPr>
      <xdr:spPr>
        <a:xfrm flipV="1">
          <a:off x="3797300" y="5936702"/>
          <a:ext cx="8382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52310</xdr:rowOff>
    </xdr:from>
    <xdr:to>
      <xdr:col>5</xdr:col>
      <xdr:colOff>358775</xdr:colOff>
      <xdr:row>35</xdr:row>
      <xdr:rowOff>91417</xdr:rowOff>
    </xdr:to>
    <xdr:cxnSp macro="">
      <xdr:nvCxnSpPr>
        <xdr:cNvPr id="66" name="直線コネクタ 65"/>
        <xdr:cNvCxnSpPr/>
      </xdr:nvCxnSpPr>
      <xdr:spPr>
        <a:xfrm flipV="1">
          <a:off x="2908300" y="6053060"/>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85424</xdr:rowOff>
    </xdr:from>
    <xdr:to>
      <xdr:col>4</xdr:col>
      <xdr:colOff>155575</xdr:colOff>
      <xdr:row>35</xdr:row>
      <xdr:rowOff>91417</xdr:rowOff>
    </xdr:to>
    <xdr:cxnSp macro="">
      <xdr:nvCxnSpPr>
        <xdr:cNvPr id="69" name="直線コネクタ 68"/>
        <xdr:cNvCxnSpPr/>
      </xdr:nvCxnSpPr>
      <xdr:spPr>
        <a:xfrm>
          <a:off x="2019300" y="6086174"/>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53142</xdr:rowOff>
    </xdr:from>
    <xdr:to>
      <xdr:col>2</xdr:col>
      <xdr:colOff>638175</xdr:colOff>
      <xdr:row>35</xdr:row>
      <xdr:rowOff>85424</xdr:rowOff>
    </xdr:to>
    <xdr:cxnSp macro="">
      <xdr:nvCxnSpPr>
        <xdr:cNvPr id="72" name="直線コネクタ 71"/>
        <xdr:cNvCxnSpPr/>
      </xdr:nvCxnSpPr>
      <xdr:spPr>
        <a:xfrm>
          <a:off x="1130300" y="6053892"/>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56602</xdr:rowOff>
    </xdr:from>
    <xdr:to>
      <xdr:col>6</xdr:col>
      <xdr:colOff>561975</xdr:colOff>
      <xdr:row>34</xdr:row>
      <xdr:rowOff>158202</xdr:rowOff>
    </xdr:to>
    <xdr:sp macro="" textlink="">
      <xdr:nvSpPr>
        <xdr:cNvPr id="82" name="円/楕円 81"/>
        <xdr:cNvSpPr/>
      </xdr:nvSpPr>
      <xdr:spPr>
        <a:xfrm>
          <a:off x="4584700" y="58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79479</xdr:rowOff>
    </xdr:from>
    <xdr:ext cx="534377" cy="259045"/>
    <xdr:sp macro="" textlink="">
      <xdr:nvSpPr>
        <xdr:cNvPr id="83" name="人件費該当値テキスト"/>
        <xdr:cNvSpPr txBox="1"/>
      </xdr:nvSpPr>
      <xdr:spPr>
        <a:xfrm>
          <a:off x="4686300" y="57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1510</xdr:rowOff>
    </xdr:from>
    <xdr:to>
      <xdr:col>5</xdr:col>
      <xdr:colOff>409575</xdr:colOff>
      <xdr:row>35</xdr:row>
      <xdr:rowOff>103110</xdr:rowOff>
    </xdr:to>
    <xdr:sp macro="" textlink="">
      <xdr:nvSpPr>
        <xdr:cNvPr id="84" name="円/楕円 83"/>
        <xdr:cNvSpPr/>
      </xdr:nvSpPr>
      <xdr:spPr>
        <a:xfrm>
          <a:off x="3746500" y="6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119637</xdr:rowOff>
    </xdr:from>
    <xdr:ext cx="534377" cy="259045"/>
    <xdr:sp macro="" textlink="">
      <xdr:nvSpPr>
        <xdr:cNvPr id="85" name="テキスト ボックス 84"/>
        <xdr:cNvSpPr txBox="1"/>
      </xdr:nvSpPr>
      <xdr:spPr>
        <a:xfrm>
          <a:off x="3530111" y="5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40617</xdr:rowOff>
    </xdr:from>
    <xdr:to>
      <xdr:col>4</xdr:col>
      <xdr:colOff>206375</xdr:colOff>
      <xdr:row>35</xdr:row>
      <xdr:rowOff>142217</xdr:rowOff>
    </xdr:to>
    <xdr:sp macro="" textlink="">
      <xdr:nvSpPr>
        <xdr:cNvPr id="86" name="円/楕円 85"/>
        <xdr:cNvSpPr/>
      </xdr:nvSpPr>
      <xdr:spPr>
        <a:xfrm>
          <a:off x="2857500" y="60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158744</xdr:rowOff>
    </xdr:from>
    <xdr:ext cx="534377" cy="259045"/>
    <xdr:sp macro="" textlink="">
      <xdr:nvSpPr>
        <xdr:cNvPr id="87" name="テキスト ボックス 86"/>
        <xdr:cNvSpPr txBox="1"/>
      </xdr:nvSpPr>
      <xdr:spPr>
        <a:xfrm>
          <a:off x="2641111" y="58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34624</xdr:rowOff>
    </xdr:from>
    <xdr:to>
      <xdr:col>3</xdr:col>
      <xdr:colOff>3175</xdr:colOff>
      <xdr:row>35</xdr:row>
      <xdr:rowOff>136224</xdr:rowOff>
    </xdr:to>
    <xdr:sp macro="" textlink="">
      <xdr:nvSpPr>
        <xdr:cNvPr id="88" name="円/楕円 87"/>
        <xdr:cNvSpPr/>
      </xdr:nvSpPr>
      <xdr:spPr>
        <a:xfrm>
          <a:off x="1968500" y="60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152751</xdr:rowOff>
    </xdr:from>
    <xdr:ext cx="534377" cy="259045"/>
    <xdr:sp macro="" textlink="">
      <xdr:nvSpPr>
        <xdr:cNvPr id="89" name="テキスト ボックス 88"/>
        <xdr:cNvSpPr txBox="1"/>
      </xdr:nvSpPr>
      <xdr:spPr>
        <a:xfrm>
          <a:off x="1752111" y="5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2342</xdr:rowOff>
    </xdr:from>
    <xdr:to>
      <xdr:col>1</xdr:col>
      <xdr:colOff>485775</xdr:colOff>
      <xdr:row>35</xdr:row>
      <xdr:rowOff>103942</xdr:rowOff>
    </xdr:to>
    <xdr:sp macro="" textlink="">
      <xdr:nvSpPr>
        <xdr:cNvPr id="90" name="円/楕円 89"/>
        <xdr:cNvSpPr/>
      </xdr:nvSpPr>
      <xdr:spPr>
        <a:xfrm>
          <a:off x="1079500" y="60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120469</xdr:rowOff>
    </xdr:from>
    <xdr:ext cx="534377" cy="259045"/>
    <xdr:sp macro="" textlink="">
      <xdr:nvSpPr>
        <xdr:cNvPr id="91" name="テキスト ボックス 90"/>
        <xdr:cNvSpPr txBox="1"/>
      </xdr:nvSpPr>
      <xdr:spPr>
        <a:xfrm>
          <a:off x="863111" y="57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144925</xdr:rowOff>
    </xdr:from>
    <xdr:to>
      <xdr:col>6</xdr:col>
      <xdr:colOff>511175</xdr:colOff>
      <xdr:row>55</xdr:row>
      <xdr:rowOff>28780</xdr:rowOff>
    </xdr:to>
    <xdr:cxnSp macro="">
      <xdr:nvCxnSpPr>
        <xdr:cNvPr id="123" name="直線コネクタ 122"/>
        <xdr:cNvCxnSpPr/>
      </xdr:nvCxnSpPr>
      <xdr:spPr>
        <a:xfrm flipV="1">
          <a:off x="3797300" y="9403225"/>
          <a:ext cx="838200" cy="5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28780</xdr:rowOff>
    </xdr:from>
    <xdr:to>
      <xdr:col>5</xdr:col>
      <xdr:colOff>358775</xdr:colOff>
      <xdr:row>55</xdr:row>
      <xdr:rowOff>137104</xdr:rowOff>
    </xdr:to>
    <xdr:cxnSp macro="">
      <xdr:nvCxnSpPr>
        <xdr:cNvPr id="126" name="直線コネクタ 125"/>
        <xdr:cNvCxnSpPr/>
      </xdr:nvCxnSpPr>
      <xdr:spPr>
        <a:xfrm flipV="1">
          <a:off x="2908300" y="9458530"/>
          <a:ext cx="889000" cy="10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137104</xdr:rowOff>
    </xdr:from>
    <xdr:to>
      <xdr:col>4</xdr:col>
      <xdr:colOff>155575</xdr:colOff>
      <xdr:row>56</xdr:row>
      <xdr:rowOff>60931</xdr:rowOff>
    </xdr:to>
    <xdr:cxnSp macro="">
      <xdr:nvCxnSpPr>
        <xdr:cNvPr id="129" name="直線コネクタ 128"/>
        <xdr:cNvCxnSpPr/>
      </xdr:nvCxnSpPr>
      <xdr:spPr>
        <a:xfrm flipV="1">
          <a:off x="2019300" y="9566854"/>
          <a:ext cx="889000" cy="9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60931</xdr:rowOff>
    </xdr:from>
    <xdr:to>
      <xdr:col>2</xdr:col>
      <xdr:colOff>638175</xdr:colOff>
      <xdr:row>56</xdr:row>
      <xdr:rowOff>75480</xdr:rowOff>
    </xdr:to>
    <xdr:cxnSp macro="">
      <xdr:nvCxnSpPr>
        <xdr:cNvPr id="132" name="直線コネクタ 131"/>
        <xdr:cNvCxnSpPr/>
      </xdr:nvCxnSpPr>
      <xdr:spPr>
        <a:xfrm flipV="1">
          <a:off x="1130300" y="9662131"/>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165674</xdr:rowOff>
    </xdr:from>
    <xdr:ext cx="534377" cy="259045"/>
    <xdr:sp macro="" textlink="">
      <xdr:nvSpPr>
        <xdr:cNvPr id="134" name="テキスト ボックス 133"/>
        <xdr:cNvSpPr txBox="1"/>
      </xdr:nvSpPr>
      <xdr:spPr>
        <a:xfrm>
          <a:off x="1752111" y="97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94125</xdr:rowOff>
    </xdr:from>
    <xdr:to>
      <xdr:col>6</xdr:col>
      <xdr:colOff>561975</xdr:colOff>
      <xdr:row>55</xdr:row>
      <xdr:rowOff>24275</xdr:rowOff>
    </xdr:to>
    <xdr:sp macro="" textlink="">
      <xdr:nvSpPr>
        <xdr:cNvPr id="142" name="円/楕円 141"/>
        <xdr:cNvSpPr/>
      </xdr:nvSpPr>
      <xdr:spPr>
        <a:xfrm>
          <a:off x="4584700" y="93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117002</xdr:rowOff>
    </xdr:from>
    <xdr:ext cx="534377" cy="259045"/>
    <xdr:sp macro="" textlink="">
      <xdr:nvSpPr>
        <xdr:cNvPr id="143" name="物件費該当値テキスト"/>
        <xdr:cNvSpPr txBox="1"/>
      </xdr:nvSpPr>
      <xdr:spPr>
        <a:xfrm>
          <a:off x="4686300" y="92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89,680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149430</xdr:rowOff>
    </xdr:from>
    <xdr:to>
      <xdr:col>5</xdr:col>
      <xdr:colOff>409575</xdr:colOff>
      <xdr:row>55</xdr:row>
      <xdr:rowOff>79580</xdr:rowOff>
    </xdr:to>
    <xdr:sp macro="" textlink="">
      <xdr:nvSpPr>
        <xdr:cNvPr id="144" name="円/楕円 143"/>
        <xdr:cNvSpPr/>
      </xdr:nvSpPr>
      <xdr:spPr>
        <a:xfrm>
          <a:off x="3746500" y="94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96107</xdr:rowOff>
    </xdr:from>
    <xdr:ext cx="534377" cy="259045"/>
    <xdr:sp macro="" textlink="">
      <xdr:nvSpPr>
        <xdr:cNvPr id="145" name="テキスト ボックス 144"/>
        <xdr:cNvSpPr txBox="1"/>
      </xdr:nvSpPr>
      <xdr:spPr>
        <a:xfrm>
          <a:off x="3530111" y="91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86304</xdr:rowOff>
    </xdr:from>
    <xdr:to>
      <xdr:col>4</xdr:col>
      <xdr:colOff>206375</xdr:colOff>
      <xdr:row>56</xdr:row>
      <xdr:rowOff>16454</xdr:rowOff>
    </xdr:to>
    <xdr:sp macro="" textlink="">
      <xdr:nvSpPr>
        <xdr:cNvPr id="146" name="円/楕円 145"/>
        <xdr:cNvSpPr/>
      </xdr:nvSpPr>
      <xdr:spPr>
        <a:xfrm>
          <a:off x="2857500" y="9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32981</xdr:rowOff>
    </xdr:from>
    <xdr:ext cx="534377" cy="259045"/>
    <xdr:sp macro="" textlink="">
      <xdr:nvSpPr>
        <xdr:cNvPr id="147" name="テキスト ボックス 146"/>
        <xdr:cNvSpPr txBox="1"/>
      </xdr:nvSpPr>
      <xdr:spPr>
        <a:xfrm>
          <a:off x="2641111" y="929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10131</xdr:rowOff>
    </xdr:from>
    <xdr:to>
      <xdr:col>3</xdr:col>
      <xdr:colOff>3175</xdr:colOff>
      <xdr:row>56</xdr:row>
      <xdr:rowOff>111731</xdr:rowOff>
    </xdr:to>
    <xdr:sp macro="" textlink="">
      <xdr:nvSpPr>
        <xdr:cNvPr id="148" name="円/楕円 147"/>
        <xdr:cNvSpPr/>
      </xdr:nvSpPr>
      <xdr:spPr>
        <a:xfrm>
          <a:off x="1968500" y="96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128258</xdr:rowOff>
    </xdr:from>
    <xdr:ext cx="534377" cy="259045"/>
    <xdr:sp macro="" textlink="">
      <xdr:nvSpPr>
        <xdr:cNvPr id="149" name="テキスト ボックス 148"/>
        <xdr:cNvSpPr txBox="1"/>
      </xdr:nvSpPr>
      <xdr:spPr>
        <a:xfrm>
          <a:off x="1752111" y="93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24680</xdr:rowOff>
    </xdr:from>
    <xdr:to>
      <xdr:col>1</xdr:col>
      <xdr:colOff>485775</xdr:colOff>
      <xdr:row>56</xdr:row>
      <xdr:rowOff>126280</xdr:rowOff>
    </xdr:to>
    <xdr:sp macro="" textlink="">
      <xdr:nvSpPr>
        <xdr:cNvPr id="150" name="円/楕円 149"/>
        <xdr:cNvSpPr/>
      </xdr:nvSpPr>
      <xdr:spPr>
        <a:xfrm>
          <a:off x="1079500" y="9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142807</xdr:rowOff>
    </xdr:from>
    <xdr:ext cx="534377" cy="259045"/>
    <xdr:sp macro="" textlink="">
      <xdr:nvSpPr>
        <xdr:cNvPr id="151" name="テキスト ボックス 150"/>
        <xdr:cNvSpPr txBox="1"/>
      </xdr:nvSpPr>
      <xdr:spPr>
        <a:xfrm>
          <a:off x="863111" y="940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80835</xdr:rowOff>
    </xdr:from>
    <xdr:to>
      <xdr:col>6</xdr:col>
      <xdr:colOff>511175</xdr:colOff>
      <xdr:row>78</xdr:row>
      <xdr:rowOff>98628</xdr:rowOff>
    </xdr:to>
    <xdr:cxnSp macro="">
      <xdr:nvCxnSpPr>
        <xdr:cNvPr id="180" name="直線コネクタ 179"/>
        <xdr:cNvCxnSpPr/>
      </xdr:nvCxnSpPr>
      <xdr:spPr>
        <a:xfrm>
          <a:off x="3797300" y="13453935"/>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80835</xdr:rowOff>
    </xdr:from>
    <xdr:to>
      <xdr:col>5</xdr:col>
      <xdr:colOff>358775</xdr:colOff>
      <xdr:row>78</xdr:row>
      <xdr:rowOff>94780</xdr:rowOff>
    </xdr:to>
    <xdr:cxnSp macro="">
      <xdr:nvCxnSpPr>
        <xdr:cNvPr id="183" name="直線コネクタ 182"/>
        <xdr:cNvCxnSpPr/>
      </xdr:nvCxnSpPr>
      <xdr:spPr>
        <a:xfrm flipV="1">
          <a:off x="2908300" y="1345393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80074</xdr:rowOff>
    </xdr:from>
    <xdr:to>
      <xdr:col>4</xdr:col>
      <xdr:colOff>155575</xdr:colOff>
      <xdr:row>78</xdr:row>
      <xdr:rowOff>94780</xdr:rowOff>
    </xdr:to>
    <xdr:cxnSp macro="">
      <xdr:nvCxnSpPr>
        <xdr:cNvPr id="186" name="直線コネクタ 185"/>
        <xdr:cNvCxnSpPr/>
      </xdr:nvCxnSpPr>
      <xdr:spPr>
        <a:xfrm>
          <a:off x="2019300" y="13453174"/>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80074</xdr:rowOff>
    </xdr:from>
    <xdr:to>
      <xdr:col>2</xdr:col>
      <xdr:colOff>638175</xdr:colOff>
      <xdr:row>78</xdr:row>
      <xdr:rowOff>100228</xdr:rowOff>
    </xdr:to>
    <xdr:cxnSp macro="">
      <xdr:nvCxnSpPr>
        <xdr:cNvPr id="189" name="直線コネクタ 188"/>
        <xdr:cNvCxnSpPr/>
      </xdr:nvCxnSpPr>
      <xdr:spPr>
        <a:xfrm flipV="1">
          <a:off x="1130300" y="13453174"/>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47828</xdr:rowOff>
    </xdr:from>
    <xdr:to>
      <xdr:col>6</xdr:col>
      <xdr:colOff>561975</xdr:colOff>
      <xdr:row>78</xdr:row>
      <xdr:rowOff>149428</xdr:rowOff>
    </xdr:to>
    <xdr:sp macro="" textlink="">
      <xdr:nvSpPr>
        <xdr:cNvPr id="199" name="円/楕円 198"/>
        <xdr:cNvSpPr/>
      </xdr:nvSpPr>
      <xdr:spPr>
        <a:xfrm>
          <a:off x="45847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134205</xdr:rowOff>
    </xdr:from>
    <xdr:ext cx="469744" cy="259045"/>
    <xdr:sp macro="" textlink="">
      <xdr:nvSpPr>
        <xdr:cNvPr id="200" name="維持補修費該当値テキスト"/>
        <xdr:cNvSpPr txBox="1"/>
      </xdr:nvSpPr>
      <xdr:spPr>
        <a:xfrm>
          <a:off x="4686300" y="133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30035</xdr:rowOff>
    </xdr:from>
    <xdr:to>
      <xdr:col>5</xdr:col>
      <xdr:colOff>409575</xdr:colOff>
      <xdr:row>78</xdr:row>
      <xdr:rowOff>131635</xdr:rowOff>
    </xdr:to>
    <xdr:sp macro="" textlink="">
      <xdr:nvSpPr>
        <xdr:cNvPr id="201" name="円/楕円 200"/>
        <xdr:cNvSpPr/>
      </xdr:nvSpPr>
      <xdr:spPr>
        <a:xfrm>
          <a:off x="3746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122762</xdr:rowOff>
    </xdr:from>
    <xdr:ext cx="469744" cy="259045"/>
    <xdr:sp macro="" textlink="">
      <xdr:nvSpPr>
        <xdr:cNvPr id="202" name="テキスト ボックス 201"/>
        <xdr:cNvSpPr txBox="1"/>
      </xdr:nvSpPr>
      <xdr:spPr>
        <a:xfrm>
          <a:off x="3562427"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43980</xdr:rowOff>
    </xdr:from>
    <xdr:to>
      <xdr:col>4</xdr:col>
      <xdr:colOff>206375</xdr:colOff>
      <xdr:row>78</xdr:row>
      <xdr:rowOff>145580</xdr:rowOff>
    </xdr:to>
    <xdr:sp macro="" textlink="">
      <xdr:nvSpPr>
        <xdr:cNvPr id="203" name="円/楕円 202"/>
        <xdr:cNvSpPr/>
      </xdr:nvSpPr>
      <xdr:spPr>
        <a:xfrm>
          <a:off x="2857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136707</xdr:rowOff>
    </xdr:from>
    <xdr:ext cx="469744" cy="259045"/>
    <xdr:sp macro="" textlink="">
      <xdr:nvSpPr>
        <xdr:cNvPr id="204" name="テキスト ボックス 203"/>
        <xdr:cNvSpPr txBox="1"/>
      </xdr:nvSpPr>
      <xdr:spPr>
        <a:xfrm>
          <a:off x="2673427"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29274</xdr:rowOff>
    </xdr:from>
    <xdr:to>
      <xdr:col>3</xdr:col>
      <xdr:colOff>3175</xdr:colOff>
      <xdr:row>78</xdr:row>
      <xdr:rowOff>130874</xdr:rowOff>
    </xdr:to>
    <xdr:sp macro="" textlink="">
      <xdr:nvSpPr>
        <xdr:cNvPr id="205" name="円/楕円 204"/>
        <xdr:cNvSpPr/>
      </xdr:nvSpPr>
      <xdr:spPr>
        <a:xfrm>
          <a:off x="1968500" y="134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122001</xdr:rowOff>
    </xdr:from>
    <xdr:ext cx="469744" cy="259045"/>
    <xdr:sp macro="" textlink="">
      <xdr:nvSpPr>
        <xdr:cNvPr id="206" name="テキスト ボックス 205"/>
        <xdr:cNvSpPr txBox="1"/>
      </xdr:nvSpPr>
      <xdr:spPr>
        <a:xfrm>
          <a:off x="1784427" y="134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49428</xdr:rowOff>
    </xdr:from>
    <xdr:to>
      <xdr:col>1</xdr:col>
      <xdr:colOff>485775</xdr:colOff>
      <xdr:row>78</xdr:row>
      <xdr:rowOff>151028</xdr:rowOff>
    </xdr:to>
    <xdr:sp macro="" textlink="">
      <xdr:nvSpPr>
        <xdr:cNvPr id="207" name="円/楕円 206"/>
        <xdr:cNvSpPr/>
      </xdr:nvSpPr>
      <xdr:spPr>
        <a:xfrm>
          <a:off x="10795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142155</xdr:rowOff>
    </xdr:from>
    <xdr:ext cx="469744" cy="259045"/>
    <xdr:sp macro="" textlink="">
      <xdr:nvSpPr>
        <xdr:cNvPr id="208" name="テキスト ボックス 207"/>
        <xdr:cNvSpPr txBox="1"/>
      </xdr:nvSpPr>
      <xdr:spPr>
        <a:xfrm>
          <a:off x="895427" y="135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92580</xdr:rowOff>
    </xdr:from>
    <xdr:to>
      <xdr:col>6</xdr:col>
      <xdr:colOff>511175</xdr:colOff>
      <xdr:row>94</xdr:row>
      <xdr:rowOff>85479</xdr:rowOff>
    </xdr:to>
    <xdr:cxnSp macro="">
      <xdr:nvCxnSpPr>
        <xdr:cNvPr id="242" name="直線コネクタ 241"/>
        <xdr:cNvCxnSpPr/>
      </xdr:nvCxnSpPr>
      <xdr:spPr>
        <a:xfrm flipV="1">
          <a:off x="3797300" y="16037430"/>
          <a:ext cx="838200" cy="16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85479</xdr:rowOff>
    </xdr:from>
    <xdr:to>
      <xdr:col>5</xdr:col>
      <xdr:colOff>358775</xdr:colOff>
      <xdr:row>94</xdr:row>
      <xdr:rowOff>130256</xdr:rowOff>
    </xdr:to>
    <xdr:cxnSp macro="">
      <xdr:nvCxnSpPr>
        <xdr:cNvPr id="245" name="直線コネクタ 244"/>
        <xdr:cNvCxnSpPr/>
      </xdr:nvCxnSpPr>
      <xdr:spPr>
        <a:xfrm flipV="1">
          <a:off x="2908300" y="16201779"/>
          <a:ext cx="889000" cy="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130256</xdr:rowOff>
    </xdr:from>
    <xdr:to>
      <xdr:col>4</xdr:col>
      <xdr:colOff>155575</xdr:colOff>
      <xdr:row>95</xdr:row>
      <xdr:rowOff>84193</xdr:rowOff>
    </xdr:to>
    <xdr:cxnSp macro="">
      <xdr:nvCxnSpPr>
        <xdr:cNvPr id="248" name="直線コネクタ 247"/>
        <xdr:cNvCxnSpPr/>
      </xdr:nvCxnSpPr>
      <xdr:spPr>
        <a:xfrm flipV="1">
          <a:off x="2019300" y="16246556"/>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84193</xdr:rowOff>
    </xdr:from>
    <xdr:to>
      <xdr:col>2</xdr:col>
      <xdr:colOff>638175</xdr:colOff>
      <xdr:row>95</xdr:row>
      <xdr:rowOff>94638</xdr:rowOff>
    </xdr:to>
    <xdr:cxnSp macro="">
      <xdr:nvCxnSpPr>
        <xdr:cNvPr id="251" name="直線コネクタ 250"/>
        <xdr:cNvCxnSpPr/>
      </xdr:nvCxnSpPr>
      <xdr:spPr>
        <a:xfrm flipV="1">
          <a:off x="1130300" y="16371943"/>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41780</xdr:rowOff>
    </xdr:from>
    <xdr:to>
      <xdr:col>6</xdr:col>
      <xdr:colOff>561975</xdr:colOff>
      <xdr:row>93</xdr:row>
      <xdr:rowOff>143380</xdr:rowOff>
    </xdr:to>
    <xdr:sp macro="" textlink="">
      <xdr:nvSpPr>
        <xdr:cNvPr id="261" name="円/楕円 260"/>
        <xdr:cNvSpPr/>
      </xdr:nvSpPr>
      <xdr:spPr>
        <a:xfrm>
          <a:off x="4584700" y="159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64657</xdr:rowOff>
    </xdr:from>
    <xdr:ext cx="599010" cy="259045"/>
    <xdr:sp macro="" textlink="">
      <xdr:nvSpPr>
        <xdr:cNvPr id="262" name="扶助費該当値テキスト"/>
        <xdr:cNvSpPr txBox="1"/>
      </xdr:nvSpPr>
      <xdr:spPr>
        <a:xfrm>
          <a:off x="4686300" y="1583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34679</xdr:rowOff>
    </xdr:from>
    <xdr:to>
      <xdr:col>5</xdr:col>
      <xdr:colOff>409575</xdr:colOff>
      <xdr:row>94</xdr:row>
      <xdr:rowOff>136279</xdr:rowOff>
    </xdr:to>
    <xdr:sp macro="" textlink="">
      <xdr:nvSpPr>
        <xdr:cNvPr id="263" name="円/楕円 262"/>
        <xdr:cNvSpPr/>
      </xdr:nvSpPr>
      <xdr:spPr>
        <a:xfrm>
          <a:off x="3746500" y="161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152806</xdr:rowOff>
    </xdr:from>
    <xdr:ext cx="599010" cy="259045"/>
    <xdr:sp macro="" textlink="">
      <xdr:nvSpPr>
        <xdr:cNvPr id="264" name="テキスト ボックス 263"/>
        <xdr:cNvSpPr txBox="1"/>
      </xdr:nvSpPr>
      <xdr:spPr>
        <a:xfrm>
          <a:off x="3497794" y="159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79456</xdr:rowOff>
    </xdr:from>
    <xdr:to>
      <xdr:col>4</xdr:col>
      <xdr:colOff>206375</xdr:colOff>
      <xdr:row>95</xdr:row>
      <xdr:rowOff>9606</xdr:rowOff>
    </xdr:to>
    <xdr:sp macro="" textlink="">
      <xdr:nvSpPr>
        <xdr:cNvPr id="265" name="円/楕円 264"/>
        <xdr:cNvSpPr/>
      </xdr:nvSpPr>
      <xdr:spPr>
        <a:xfrm>
          <a:off x="2857500" y="161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26133</xdr:rowOff>
    </xdr:from>
    <xdr:ext cx="599010" cy="259045"/>
    <xdr:sp macro="" textlink="">
      <xdr:nvSpPr>
        <xdr:cNvPr id="266" name="テキスト ボックス 265"/>
        <xdr:cNvSpPr txBox="1"/>
      </xdr:nvSpPr>
      <xdr:spPr>
        <a:xfrm>
          <a:off x="2608794" y="1597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33393</xdr:rowOff>
    </xdr:from>
    <xdr:to>
      <xdr:col>3</xdr:col>
      <xdr:colOff>3175</xdr:colOff>
      <xdr:row>95</xdr:row>
      <xdr:rowOff>134993</xdr:rowOff>
    </xdr:to>
    <xdr:sp macro="" textlink="">
      <xdr:nvSpPr>
        <xdr:cNvPr id="267" name="円/楕円 266"/>
        <xdr:cNvSpPr/>
      </xdr:nvSpPr>
      <xdr:spPr>
        <a:xfrm>
          <a:off x="1968500" y="163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151520</xdr:rowOff>
    </xdr:from>
    <xdr:ext cx="534377" cy="259045"/>
    <xdr:sp macro="" textlink="">
      <xdr:nvSpPr>
        <xdr:cNvPr id="268" name="テキスト ボックス 267"/>
        <xdr:cNvSpPr txBox="1"/>
      </xdr:nvSpPr>
      <xdr:spPr>
        <a:xfrm>
          <a:off x="1752111" y="1609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43838</xdr:rowOff>
    </xdr:from>
    <xdr:to>
      <xdr:col>1</xdr:col>
      <xdr:colOff>485775</xdr:colOff>
      <xdr:row>95</xdr:row>
      <xdr:rowOff>145438</xdr:rowOff>
    </xdr:to>
    <xdr:sp macro="" textlink="">
      <xdr:nvSpPr>
        <xdr:cNvPr id="269" name="円/楕円 268"/>
        <xdr:cNvSpPr/>
      </xdr:nvSpPr>
      <xdr:spPr>
        <a:xfrm>
          <a:off x="1079500" y="163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161965</xdr:rowOff>
    </xdr:from>
    <xdr:ext cx="534377" cy="259045"/>
    <xdr:sp macro="" textlink="">
      <xdr:nvSpPr>
        <xdr:cNvPr id="270" name="テキスト ボックス 269"/>
        <xdr:cNvSpPr txBox="1"/>
      </xdr:nvSpPr>
      <xdr:spPr>
        <a:xfrm>
          <a:off x="863111" y="16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164179</xdr:rowOff>
    </xdr:from>
    <xdr:to>
      <xdr:col>15</xdr:col>
      <xdr:colOff>180975</xdr:colOff>
      <xdr:row>37</xdr:row>
      <xdr:rowOff>97390</xdr:rowOff>
    </xdr:to>
    <xdr:cxnSp macro="">
      <xdr:nvCxnSpPr>
        <xdr:cNvPr id="300" name="直線コネクタ 299"/>
        <xdr:cNvCxnSpPr/>
      </xdr:nvCxnSpPr>
      <xdr:spPr>
        <a:xfrm flipV="1">
          <a:off x="9639300" y="6336379"/>
          <a:ext cx="838200" cy="10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97390</xdr:rowOff>
    </xdr:from>
    <xdr:to>
      <xdr:col>14</xdr:col>
      <xdr:colOff>28575</xdr:colOff>
      <xdr:row>37</xdr:row>
      <xdr:rowOff>157245</xdr:rowOff>
    </xdr:to>
    <xdr:cxnSp macro="">
      <xdr:nvCxnSpPr>
        <xdr:cNvPr id="303" name="直線コネクタ 302"/>
        <xdr:cNvCxnSpPr/>
      </xdr:nvCxnSpPr>
      <xdr:spPr>
        <a:xfrm flipV="1">
          <a:off x="8750300" y="6441040"/>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157245</xdr:rowOff>
    </xdr:from>
    <xdr:to>
      <xdr:col>12</xdr:col>
      <xdr:colOff>511175</xdr:colOff>
      <xdr:row>37</xdr:row>
      <xdr:rowOff>159283</xdr:rowOff>
    </xdr:to>
    <xdr:cxnSp macro="">
      <xdr:nvCxnSpPr>
        <xdr:cNvPr id="306" name="直線コネクタ 305"/>
        <xdr:cNvCxnSpPr/>
      </xdr:nvCxnSpPr>
      <xdr:spPr>
        <a:xfrm flipV="1">
          <a:off x="7861300" y="650089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156083</xdr:rowOff>
    </xdr:from>
    <xdr:to>
      <xdr:col>11</xdr:col>
      <xdr:colOff>307975</xdr:colOff>
      <xdr:row>37</xdr:row>
      <xdr:rowOff>159283</xdr:rowOff>
    </xdr:to>
    <xdr:cxnSp macro="">
      <xdr:nvCxnSpPr>
        <xdr:cNvPr id="309" name="直線コネクタ 308"/>
        <xdr:cNvCxnSpPr/>
      </xdr:nvCxnSpPr>
      <xdr:spPr>
        <a:xfrm>
          <a:off x="6972300" y="649973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113379</xdr:rowOff>
    </xdr:from>
    <xdr:to>
      <xdr:col>15</xdr:col>
      <xdr:colOff>231775</xdr:colOff>
      <xdr:row>37</xdr:row>
      <xdr:rowOff>43529</xdr:rowOff>
    </xdr:to>
    <xdr:sp macro="" textlink="">
      <xdr:nvSpPr>
        <xdr:cNvPr id="319" name="円/楕円 318"/>
        <xdr:cNvSpPr/>
      </xdr:nvSpPr>
      <xdr:spPr>
        <a:xfrm>
          <a:off x="10426700" y="62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91806</xdr:rowOff>
    </xdr:from>
    <xdr:ext cx="534377" cy="259045"/>
    <xdr:sp macro="" textlink="">
      <xdr:nvSpPr>
        <xdr:cNvPr id="320" name="補助費等該当値テキスト"/>
        <xdr:cNvSpPr txBox="1"/>
      </xdr:nvSpPr>
      <xdr:spPr>
        <a:xfrm>
          <a:off x="10528300" y="62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46590</xdr:rowOff>
    </xdr:from>
    <xdr:to>
      <xdr:col>14</xdr:col>
      <xdr:colOff>79375</xdr:colOff>
      <xdr:row>37</xdr:row>
      <xdr:rowOff>148190</xdr:rowOff>
    </xdr:to>
    <xdr:sp macro="" textlink="">
      <xdr:nvSpPr>
        <xdr:cNvPr id="321" name="円/楕円 320"/>
        <xdr:cNvSpPr/>
      </xdr:nvSpPr>
      <xdr:spPr>
        <a:xfrm>
          <a:off x="9588500" y="63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139317</xdr:rowOff>
    </xdr:from>
    <xdr:ext cx="534377" cy="259045"/>
    <xdr:sp macro="" textlink="">
      <xdr:nvSpPr>
        <xdr:cNvPr id="322" name="テキスト ボックス 321"/>
        <xdr:cNvSpPr txBox="1"/>
      </xdr:nvSpPr>
      <xdr:spPr>
        <a:xfrm>
          <a:off x="9372111" y="64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106445</xdr:rowOff>
    </xdr:from>
    <xdr:to>
      <xdr:col>12</xdr:col>
      <xdr:colOff>561975</xdr:colOff>
      <xdr:row>38</xdr:row>
      <xdr:rowOff>36595</xdr:rowOff>
    </xdr:to>
    <xdr:sp macro="" textlink="">
      <xdr:nvSpPr>
        <xdr:cNvPr id="323" name="円/楕円 322"/>
        <xdr:cNvSpPr/>
      </xdr:nvSpPr>
      <xdr:spPr>
        <a:xfrm>
          <a:off x="8699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27722</xdr:rowOff>
    </xdr:from>
    <xdr:ext cx="534377" cy="259045"/>
    <xdr:sp macro="" textlink="">
      <xdr:nvSpPr>
        <xdr:cNvPr id="324" name="テキスト ボックス 323"/>
        <xdr:cNvSpPr txBox="1"/>
      </xdr:nvSpPr>
      <xdr:spPr>
        <a:xfrm>
          <a:off x="8483111" y="65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108483</xdr:rowOff>
    </xdr:from>
    <xdr:to>
      <xdr:col>11</xdr:col>
      <xdr:colOff>358775</xdr:colOff>
      <xdr:row>38</xdr:row>
      <xdr:rowOff>38633</xdr:rowOff>
    </xdr:to>
    <xdr:sp macro="" textlink="">
      <xdr:nvSpPr>
        <xdr:cNvPr id="325" name="円/楕円 324"/>
        <xdr:cNvSpPr/>
      </xdr:nvSpPr>
      <xdr:spPr>
        <a:xfrm>
          <a:off x="7810500" y="64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29760</xdr:rowOff>
    </xdr:from>
    <xdr:ext cx="534377" cy="259045"/>
    <xdr:sp macro="" textlink="">
      <xdr:nvSpPr>
        <xdr:cNvPr id="326" name="テキスト ボックス 325"/>
        <xdr:cNvSpPr txBox="1"/>
      </xdr:nvSpPr>
      <xdr:spPr>
        <a:xfrm>
          <a:off x="7594111" y="65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105283</xdr:rowOff>
    </xdr:from>
    <xdr:to>
      <xdr:col>10</xdr:col>
      <xdr:colOff>155575</xdr:colOff>
      <xdr:row>38</xdr:row>
      <xdr:rowOff>35433</xdr:rowOff>
    </xdr:to>
    <xdr:sp macro="" textlink="">
      <xdr:nvSpPr>
        <xdr:cNvPr id="327" name="円/楕円 326"/>
        <xdr:cNvSpPr/>
      </xdr:nvSpPr>
      <xdr:spPr>
        <a:xfrm>
          <a:off x="6921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26560</xdr:rowOff>
    </xdr:from>
    <xdr:ext cx="534377" cy="259045"/>
    <xdr:sp macro="" textlink="">
      <xdr:nvSpPr>
        <xdr:cNvPr id="328" name="テキスト ボックス 327"/>
        <xdr:cNvSpPr txBox="1"/>
      </xdr:nvSpPr>
      <xdr:spPr>
        <a:xfrm>
          <a:off x="6705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153729</xdr:rowOff>
    </xdr:from>
    <xdr:to>
      <xdr:col>15</xdr:col>
      <xdr:colOff>180975</xdr:colOff>
      <xdr:row>59</xdr:row>
      <xdr:rowOff>22018</xdr:rowOff>
    </xdr:to>
    <xdr:cxnSp macro="">
      <xdr:nvCxnSpPr>
        <xdr:cNvPr id="359" name="直線コネクタ 358"/>
        <xdr:cNvCxnSpPr/>
      </xdr:nvCxnSpPr>
      <xdr:spPr>
        <a:xfrm>
          <a:off x="9639300" y="10097829"/>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153729</xdr:rowOff>
    </xdr:from>
    <xdr:to>
      <xdr:col>14</xdr:col>
      <xdr:colOff>28575</xdr:colOff>
      <xdr:row>58</xdr:row>
      <xdr:rowOff>157446</xdr:rowOff>
    </xdr:to>
    <xdr:cxnSp macro="">
      <xdr:nvCxnSpPr>
        <xdr:cNvPr id="362" name="直線コネクタ 361"/>
        <xdr:cNvCxnSpPr/>
      </xdr:nvCxnSpPr>
      <xdr:spPr>
        <a:xfrm flipV="1">
          <a:off x="8750300" y="10097829"/>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157446</xdr:rowOff>
    </xdr:from>
    <xdr:to>
      <xdr:col>12</xdr:col>
      <xdr:colOff>511175</xdr:colOff>
      <xdr:row>58</xdr:row>
      <xdr:rowOff>163737</xdr:rowOff>
    </xdr:to>
    <xdr:cxnSp macro="">
      <xdr:nvCxnSpPr>
        <xdr:cNvPr id="365" name="直線コネクタ 364"/>
        <xdr:cNvCxnSpPr/>
      </xdr:nvCxnSpPr>
      <xdr:spPr>
        <a:xfrm flipV="1">
          <a:off x="7861300" y="10101546"/>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143022</xdr:rowOff>
    </xdr:from>
    <xdr:to>
      <xdr:col>11</xdr:col>
      <xdr:colOff>307975</xdr:colOff>
      <xdr:row>58</xdr:row>
      <xdr:rowOff>163737</xdr:rowOff>
    </xdr:to>
    <xdr:cxnSp macro="">
      <xdr:nvCxnSpPr>
        <xdr:cNvPr id="368" name="直線コネクタ 367"/>
        <xdr:cNvCxnSpPr/>
      </xdr:nvCxnSpPr>
      <xdr:spPr>
        <a:xfrm>
          <a:off x="6972300" y="10087122"/>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70" name="テキスト ボックス 369"/>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142668</xdr:rowOff>
    </xdr:from>
    <xdr:to>
      <xdr:col>15</xdr:col>
      <xdr:colOff>231775</xdr:colOff>
      <xdr:row>59</xdr:row>
      <xdr:rowOff>72818</xdr:rowOff>
    </xdr:to>
    <xdr:sp macro="" textlink="">
      <xdr:nvSpPr>
        <xdr:cNvPr id="378" name="円/楕円 377"/>
        <xdr:cNvSpPr/>
      </xdr:nvSpPr>
      <xdr:spPr>
        <a:xfrm>
          <a:off x="10426700" y="100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102929</xdr:rowOff>
    </xdr:from>
    <xdr:to>
      <xdr:col>14</xdr:col>
      <xdr:colOff>79375</xdr:colOff>
      <xdr:row>59</xdr:row>
      <xdr:rowOff>33079</xdr:rowOff>
    </xdr:to>
    <xdr:sp macro="" textlink="">
      <xdr:nvSpPr>
        <xdr:cNvPr id="380" name="円/楕円 379"/>
        <xdr:cNvSpPr/>
      </xdr:nvSpPr>
      <xdr:spPr>
        <a:xfrm>
          <a:off x="9588500" y="100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49606</xdr:rowOff>
    </xdr:from>
    <xdr:ext cx="599010" cy="259045"/>
    <xdr:sp macro="" textlink="">
      <xdr:nvSpPr>
        <xdr:cNvPr id="381" name="テキスト ボックス 380"/>
        <xdr:cNvSpPr txBox="1"/>
      </xdr:nvSpPr>
      <xdr:spPr>
        <a:xfrm>
          <a:off x="9339794" y="982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106646</xdr:rowOff>
    </xdr:from>
    <xdr:to>
      <xdr:col>12</xdr:col>
      <xdr:colOff>561975</xdr:colOff>
      <xdr:row>59</xdr:row>
      <xdr:rowOff>36796</xdr:rowOff>
    </xdr:to>
    <xdr:sp macro="" textlink="">
      <xdr:nvSpPr>
        <xdr:cNvPr id="382" name="円/楕円 381"/>
        <xdr:cNvSpPr/>
      </xdr:nvSpPr>
      <xdr:spPr>
        <a:xfrm>
          <a:off x="8699500" y="100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53323</xdr:rowOff>
    </xdr:from>
    <xdr:ext cx="599010" cy="259045"/>
    <xdr:sp macro="" textlink="">
      <xdr:nvSpPr>
        <xdr:cNvPr id="383" name="テキスト ボックス 382"/>
        <xdr:cNvSpPr txBox="1"/>
      </xdr:nvSpPr>
      <xdr:spPr>
        <a:xfrm>
          <a:off x="8450794" y="982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112937</xdr:rowOff>
    </xdr:from>
    <xdr:to>
      <xdr:col>11</xdr:col>
      <xdr:colOff>358775</xdr:colOff>
      <xdr:row>59</xdr:row>
      <xdr:rowOff>43087</xdr:rowOff>
    </xdr:to>
    <xdr:sp macro="" textlink="">
      <xdr:nvSpPr>
        <xdr:cNvPr id="384" name="円/楕円 383"/>
        <xdr:cNvSpPr/>
      </xdr:nvSpPr>
      <xdr:spPr>
        <a:xfrm>
          <a:off x="7810500" y="100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59614</xdr:rowOff>
    </xdr:from>
    <xdr:ext cx="534377" cy="259045"/>
    <xdr:sp macro="" textlink="">
      <xdr:nvSpPr>
        <xdr:cNvPr id="385" name="テキスト ボックス 384"/>
        <xdr:cNvSpPr txBox="1"/>
      </xdr:nvSpPr>
      <xdr:spPr>
        <a:xfrm>
          <a:off x="7594111" y="983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92222</xdr:rowOff>
    </xdr:from>
    <xdr:to>
      <xdr:col>10</xdr:col>
      <xdr:colOff>155575</xdr:colOff>
      <xdr:row>59</xdr:row>
      <xdr:rowOff>22372</xdr:rowOff>
    </xdr:to>
    <xdr:sp macro="" textlink="">
      <xdr:nvSpPr>
        <xdr:cNvPr id="386" name="円/楕円 385"/>
        <xdr:cNvSpPr/>
      </xdr:nvSpPr>
      <xdr:spPr>
        <a:xfrm>
          <a:off x="6921500" y="100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38899</xdr:rowOff>
    </xdr:from>
    <xdr:ext cx="599010" cy="259045"/>
    <xdr:sp macro="" textlink="">
      <xdr:nvSpPr>
        <xdr:cNvPr id="387" name="テキスト ボックス 386"/>
        <xdr:cNvSpPr txBox="1"/>
      </xdr:nvSpPr>
      <xdr:spPr>
        <a:xfrm>
          <a:off x="6672794" y="98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161396</xdr:rowOff>
    </xdr:from>
    <xdr:to>
      <xdr:col>15</xdr:col>
      <xdr:colOff>180975</xdr:colOff>
      <xdr:row>79</xdr:row>
      <xdr:rowOff>35015</xdr:rowOff>
    </xdr:to>
    <xdr:cxnSp macro="">
      <xdr:nvCxnSpPr>
        <xdr:cNvPr id="416" name="直線コネクタ 415"/>
        <xdr:cNvCxnSpPr/>
      </xdr:nvCxnSpPr>
      <xdr:spPr>
        <a:xfrm>
          <a:off x="9639300" y="13534496"/>
          <a:ext cx="8382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161396</xdr:rowOff>
    </xdr:from>
    <xdr:to>
      <xdr:col>14</xdr:col>
      <xdr:colOff>28575</xdr:colOff>
      <xdr:row>79</xdr:row>
      <xdr:rowOff>8661</xdr:rowOff>
    </xdr:to>
    <xdr:cxnSp macro="">
      <xdr:nvCxnSpPr>
        <xdr:cNvPr id="419" name="直線コネクタ 418"/>
        <xdr:cNvCxnSpPr/>
      </xdr:nvCxnSpPr>
      <xdr:spPr>
        <a:xfrm flipV="1">
          <a:off x="8750300" y="13534496"/>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155665</xdr:rowOff>
    </xdr:from>
    <xdr:to>
      <xdr:col>15</xdr:col>
      <xdr:colOff>231775</xdr:colOff>
      <xdr:row>79</xdr:row>
      <xdr:rowOff>85815</xdr:rowOff>
    </xdr:to>
    <xdr:sp macro="" textlink="">
      <xdr:nvSpPr>
        <xdr:cNvPr id="429" name="円/楕円 428"/>
        <xdr:cNvSpPr/>
      </xdr:nvSpPr>
      <xdr:spPr>
        <a:xfrm>
          <a:off x="10426700" y="135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469744" cy="259045"/>
    <xdr:sp macro="" textlink="">
      <xdr:nvSpPr>
        <xdr:cNvPr id="430" name="普通建設事業費 （ うち新規整備　）該当値テキスト"/>
        <xdr:cNvSpPr txBox="1"/>
      </xdr:nvSpPr>
      <xdr:spPr>
        <a:xfrm>
          <a:off x="10528300" y="134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110596</xdr:rowOff>
    </xdr:from>
    <xdr:to>
      <xdr:col>14</xdr:col>
      <xdr:colOff>79375</xdr:colOff>
      <xdr:row>79</xdr:row>
      <xdr:rowOff>40746</xdr:rowOff>
    </xdr:to>
    <xdr:sp macro="" textlink="">
      <xdr:nvSpPr>
        <xdr:cNvPr id="431" name="円/楕円 430"/>
        <xdr:cNvSpPr/>
      </xdr:nvSpPr>
      <xdr:spPr>
        <a:xfrm>
          <a:off x="9588500" y="134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31873</xdr:rowOff>
    </xdr:from>
    <xdr:ext cx="534377" cy="259045"/>
    <xdr:sp macro="" textlink="">
      <xdr:nvSpPr>
        <xdr:cNvPr id="432" name="テキスト ボックス 431"/>
        <xdr:cNvSpPr txBox="1"/>
      </xdr:nvSpPr>
      <xdr:spPr>
        <a:xfrm>
          <a:off x="9372111" y="135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129311</xdr:rowOff>
    </xdr:from>
    <xdr:to>
      <xdr:col>12</xdr:col>
      <xdr:colOff>561975</xdr:colOff>
      <xdr:row>79</xdr:row>
      <xdr:rowOff>59461</xdr:rowOff>
    </xdr:to>
    <xdr:sp macro="" textlink="">
      <xdr:nvSpPr>
        <xdr:cNvPr id="433" name="円/楕円 432"/>
        <xdr:cNvSpPr/>
      </xdr:nvSpPr>
      <xdr:spPr>
        <a:xfrm>
          <a:off x="8699500" y="135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50588</xdr:rowOff>
    </xdr:from>
    <xdr:ext cx="534377" cy="259045"/>
    <xdr:sp macro="" textlink="">
      <xdr:nvSpPr>
        <xdr:cNvPr id="434" name="テキスト ボックス 433"/>
        <xdr:cNvSpPr txBox="1"/>
      </xdr:nvSpPr>
      <xdr:spPr>
        <a:xfrm>
          <a:off x="8483111" y="135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133348</xdr:rowOff>
    </xdr:from>
    <xdr:to>
      <xdr:col>15</xdr:col>
      <xdr:colOff>180975</xdr:colOff>
      <xdr:row>96</xdr:row>
      <xdr:rowOff>165173</xdr:rowOff>
    </xdr:to>
    <xdr:cxnSp macro="">
      <xdr:nvCxnSpPr>
        <xdr:cNvPr id="465" name="直線コネクタ 464"/>
        <xdr:cNvCxnSpPr/>
      </xdr:nvCxnSpPr>
      <xdr:spPr>
        <a:xfrm flipV="1">
          <a:off x="9639300" y="16249648"/>
          <a:ext cx="838200" cy="3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6"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131194</xdr:rowOff>
    </xdr:from>
    <xdr:to>
      <xdr:col>14</xdr:col>
      <xdr:colOff>28575</xdr:colOff>
      <xdr:row>96</xdr:row>
      <xdr:rowOff>165173</xdr:rowOff>
    </xdr:to>
    <xdr:cxnSp macro="">
      <xdr:nvCxnSpPr>
        <xdr:cNvPr id="468" name="直線コネクタ 467"/>
        <xdr:cNvCxnSpPr/>
      </xdr:nvCxnSpPr>
      <xdr:spPr>
        <a:xfrm>
          <a:off x="8750300" y="16247494"/>
          <a:ext cx="889000" cy="3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90905</xdr:rowOff>
    </xdr:from>
    <xdr:ext cx="534377" cy="259045"/>
    <xdr:sp macro="" textlink="">
      <xdr:nvSpPr>
        <xdr:cNvPr id="470" name="テキスト ボックス 469"/>
        <xdr:cNvSpPr txBox="1"/>
      </xdr:nvSpPr>
      <xdr:spPr>
        <a:xfrm>
          <a:off x="9372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2" name="テキスト ボックス 471"/>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82548</xdr:rowOff>
    </xdr:from>
    <xdr:to>
      <xdr:col>15</xdr:col>
      <xdr:colOff>231775</xdr:colOff>
      <xdr:row>95</xdr:row>
      <xdr:rowOff>12698</xdr:rowOff>
    </xdr:to>
    <xdr:sp macro="" textlink="">
      <xdr:nvSpPr>
        <xdr:cNvPr id="478" name="円/楕円 477"/>
        <xdr:cNvSpPr/>
      </xdr:nvSpPr>
      <xdr:spPr>
        <a:xfrm>
          <a:off x="10426700" y="161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105425</xdr:rowOff>
    </xdr:from>
    <xdr:ext cx="534377" cy="259045"/>
    <xdr:sp macro="" textlink="">
      <xdr:nvSpPr>
        <xdr:cNvPr id="479" name="普通建設事業費 （ うち更新整備　）該当値テキスト"/>
        <xdr:cNvSpPr txBox="1"/>
      </xdr:nvSpPr>
      <xdr:spPr>
        <a:xfrm>
          <a:off x="10528300" y="160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114373</xdr:rowOff>
    </xdr:from>
    <xdr:to>
      <xdr:col>14</xdr:col>
      <xdr:colOff>79375</xdr:colOff>
      <xdr:row>97</xdr:row>
      <xdr:rowOff>44523</xdr:rowOff>
    </xdr:to>
    <xdr:sp macro="" textlink="">
      <xdr:nvSpPr>
        <xdr:cNvPr id="480" name="円/楕円 479"/>
        <xdr:cNvSpPr/>
      </xdr:nvSpPr>
      <xdr:spPr>
        <a:xfrm>
          <a:off x="95885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61050</xdr:rowOff>
    </xdr:from>
    <xdr:ext cx="534377" cy="259045"/>
    <xdr:sp macro="" textlink="">
      <xdr:nvSpPr>
        <xdr:cNvPr id="481" name="テキスト ボックス 480"/>
        <xdr:cNvSpPr txBox="1"/>
      </xdr:nvSpPr>
      <xdr:spPr>
        <a:xfrm>
          <a:off x="9372111" y="163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80394</xdr:rowOff>
    </xdr:from>
    <xdr:to>
      <xdr:col>12</xdr:col>
      <xdr:colOff>561975</xdr:colOff>
      <xdr:row>95</xdr:row>
      <xdr:rowOff>10544</xdr:rowOff>
    </xdr:to>
    <xdr:sp macro="" textlink="">
      <xdr:nvSpPr>
        <xdr:cNvPr id="482" name="円/楕円 481"/>
        <xdr:cNvSpPr/>
      </xdr:nvSpPr>
      <xdr:spPr>
        <a:xfrm>
          <a:off x="8699500" y="161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27071</xdr:rowOff>
    </xdr:from>
    <xdr:ext cx="534377" cy="259045"/>
    <xdr:sp macro="" textlink="">
      <xdr:nvSpPr>
        <xdr:cNvPr id="483" name="テキスト ボックス 482"/>
        <xdr:cNvSpPr txBox="1"/>
      </xdr:nvSpPr>
      <xdr:spPr>
        <a:xfrm>
          <a:off x="8483111" y="159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120721</xdr:rowOff>
    </xdr:from>
    <xdr:to>
      <xdr:col>23</xdr:col>
      <xdr:colOff>517525</xdr:colOff>
      <xdr:row>38</xdr:row>
      <xdr:rowOff>126333</xdr:rowOff>
    </xdr:to>
    <xdr:cxnSp macro="">
      <xdr:nvCxnSpPr>
        <xdr:cNvPr id="510" name="直線コネクタ 509"/>
        <xdr:cNvCxnSpPr/>
      </xdr:nvCxnSpPr>
      <xdr:spPr>
        <a:xfrm>
          <a:off x="15481300" y="6635821"/>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62440</xdr:rowOff>
    </xdr:from>
    <xdr:ext cx="469744" cy="259045"/>
    <xdr:sp macro="" textlink="">
      <xdr:nvSpPr>
        <xdr:cNvPr id="511" name="災害復旧事業費平均値テキスト"/>
        <xdr:cNvSpPr txBox="1"/>
      </xdr:nvSpPr>
      <xdr:spPr>
        <a:xfrm>
          <a:off x="16370300" y="6577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120721</xdr:rowOff>
    </xdr:from>
    <xdr:to>
      <xdr:col>22</xdr:col>
      <xdr:colOff>365125</xdr:colOff>
      <xdr:row>38</xdr:row>
      <xdr:rowOff>125803</xdr:rowOff>
    </xdr:to>
    <xdr:cxnSp macro="">
      <xdr:nvCxnSpPr>
        <xdr:cNvPr id="513" name="直線コネクタ 512"/>
        <xdr:cNvCxnSpPr/>
      </xdr:nvCxnSpPr>
      <xdr:spPr>
        <a:xfrm flipV="1">
          <a:off x="14592300" y="6635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5" name="テキスト ボックス 514"/>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97235</xdr:rowOff>
    </xdr:from>
    <xdr:to>
      <xdr:col>21</xdr:col>
      <xdr:colOff>161925</xdr:colOff>
      <xdr:row>38</xdr:row>
      <xdr:rowOff>125803</xdr:rowOff>
    </xdr:to>
    <xdr:cxnSp macro="">
      <xdr:nvCxnSpPr>
        <xdr:cNvPr id="516" name="直線コネクタ 515"/>
        <xdr:cNvCxnSpPr/>
      </xdr:nvCxnSpPr>
      <xdr:spPr>
        <a:xfrm>
          <a:off x="13703300" y="6612335"/>
          <a:ext cx="889000" cy="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8" name="テキスト ボックス 517"/>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97235</xdr:rowOff>
    </xdr:from>
    <xdr:to>
      <xdr:col>19</xdr:col>
      <xdr:colOff>644525</xdr:colOff>
      <xdr:row>38</xdr:row>
      <xdr:rowOff>98785</xdr:rowOff>
    </xdr:to>
    <xdr:cxnSp macro="">
      <xdr:nvCxnSpPr>
        <xdr:cNvPr id="519" name="直線コネクタ 518"/>
        <xdr:cNvCxnSpPr/>
      </xdr:nvCxnSpPr>
      <xdr:spPr>
        <a:xfrm flipV="1">
          <a:off x="12814300" y="6612335"/>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165728</xdr:rowOff>
    </xdr:from>
    <xdr:ext cx="469744" cy="259045"/>
    <xdr:sp macro="" textlink="">
      <xdr:nvSpPr>
        <xdr:cNvPr id="521" name="テキスト ボックス 520"/>
        <xdr:cNvSpPr txBox="1"/>
      </xdr:nvSpPr>
      <xdr:spPr>
        <a:xfrm>
          <a:off x="13468427"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23" name="テキスト ボックス 522"/>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75533</xdr:rowOff>
    </xdr:from>
    <xdr:to>
      <xdr:col>23</xdr:col>
      <xdr:colOff>568325</xdr:colOff>
      <xdr:row>39</xdr:row>
      <xdr:rowOff>5683</xdr:rowOff>
    </xdr:to>
    <xdr:sp macro="" textlink="">
      <xdr:nvSpPr>
        <xdr:cNvPr id="529" name="円/楕円 528"/>
        <xdr:cNvSpPr/>
      </xdr:nvSpPr>
      <xdr:spPr>
        <a:xfrm>
          <a:off x="16268700" y="6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34911</xdr:rowOff>
    </xdr:from>
    <xdr:ext cx="469744" cy="259045"/>
    <xdr:sp macro="" textlink="">
      <xdr:nvSpPr>
        <xdr:cNvPr id="530" name="災害復旧事業費該当値テキスト"/>
        <xdr:cNvSpPr txBox="1"/>
      </xdr:nvSpPr>
      <xdr:spPr>
        <a:xfrm>
          <a:off x="16370300" y="63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69921</xdr:rowOff>
    </xdr:from>
    <xdr:to>
      <xdr:col>22</xdr:col>
      <xdr:colOff>415925</xdr:colOff>
      <xdr:row>39</xdr:row>
      <xdr:rowOff>71</xdr:rowOff>
    </xdr:to>
    <xdr:sp macro="" textlink="">
      <xdr:nvSpPr>
        <xdr:cNvPr id="531" name="円/楕円 530"/>
        <xdr:cNvSpPr/>
      </xdr:nvSpPr>
      <xdr:spPr>
        <a:xfrm>
          <a:off x="15430500" y="65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16599</xdr:rowOff>
    </xdr:from>
    <xdr:ext cx="469744" cy="259045"/>
    <xdr:sp macro="" textlink="">
      <xdr:nvSpPr>
        <xdr:cNvPr id="532" name="テキスト ボックス 531"/>
        <xdr:cNvSpPr txBox="1"/>
      </xdr:nvSpPr>
      <xdr:spPr>
        <a:xfrm>
          <a:off x="15246427" y="636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75003</xdr:rowOff>
    </xdr:from>
    <xdr:to>
      <xdr:col>21</xdr:col>
      <xdr:colOff>212725</xdr:colOff>
      <xdr:row>39</xdr:row>
      <xdr:rowOff>5153</xdr:rowOff>
    </xdr:to>
    <xdr:sp macro="" textlink="">
      <xdr:nvSpPr>
        <xdr:cNvPr id="533" name="円/楕円 532"/>
        <xdr:cNvSpPr/>
      </xdr:nvSpPr>
      <xdr:spPr>
        <a:xfrm>
          <a:off x="14541500" y="65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21681</xdr:rowOff>
    </xdr:from>
    <xdr:ext cx="469744" cy="259045"/>
    <xdr:sp macro="" textlink="">
      <xdr:nvSpPr>
        <xdr:cNvPr id="534" name="テキスト ボックス 533"/>
        <xdr:cNvSpPr txBox="1"/>
      </xdr:nvSpPr>
      <xdr:spPr>
        <a:xfrm>
          <a:off x="14357427" y="636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46435</xdr:rowOff>
    </xdr:from>
    <xdr:to>
      <xdr:col>20</xdr:col>
      <xdr:colOff>9525</xdr:colOff>
      <xdr:row>38</xdr:row>
      <xdr:rowOff>148035</xdr:rowOff>
    </xdr:to>
    <xdr:sp macro="" textlink="">
      <xdr:nvSpPr>
        <xdr:cNvPr id="535" name="円/楕円 534"/>
        <xdr:cNvSpPr/>
      </xdr:nvSpPr>
      <xdr:spPr>
        <a:xfrm>
          <a:off x="13652500" y="6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164562</xdr:rowOff>
    </xdr:from>
    <xdr:ext cx="534377" cy="259045"/>
    <xdr:sp macro="" textlink="">
      <xdr:nvSpPr>
        <xdr:cNvPr id="536" name="テキスト ボックス 535"/>
        <xdr:cNvSpPr txBox="1"/>
      </xdr:nvSpPr>
      <xdr:spPr>
        <a:xfrm>
          <a:off x="13436111" y="63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47985</xdr:rowOff>
    </xdr:from>
    <xdr:to>
      <xdr:col>18</xdr:col>
      <xdr:colOff>492125</xdr:colOff>
      <xdr:row>38</xdr:row>
      <xdr:rowOff>149585</xdr:rowOff>
    </xdr:to>
    <xdr:sp macro="" textlink="">
      <xdr:nvSpPr>
        <xdr:cNvPr id="537" name="円/楕円 536"/>
        <xdr:cNvSpPr/>
      </xdr:nvSpPr>
      <xdr:spPr>
        <a:xfrm>
          <a:off x="12763500" y="65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166112</xdr:rowOff>
    </xdr:from>
    <xdr:ext cx="534377" cy="259045"/>
    <xdr:sp macro="" textlink="">
      <xdr:nvSpPr>
        <xdr:cNvPr id="538" name="テキスト ボックス 537"/>
        <xdr:cNvSpPr txBox="1"/>
      </xdr:nvSpPr>
      <xdr:spPr>
        <a:xfrm>
          <a:off x="12547111" y="63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42837</xdr:rowOff>
    </xdr:from>
    <xdr:to>
      <xdr:col>23</xdr:col>
      <xdr:colOff>517525</xdr:colOff>
      <xdr:row>73</xdr:row>
      <xdr:rowOff>82576</xdr:rowOff>
    </xdr:to>
    <xdr:cxnSp macro="">
      <xdr:nvCxnSpPr>
        <xdr:cNvPr id="616" name="直線コネクタ 615"/>
        <xdr:cNvCxnSpPr/>
      </xdr:nvCxnSpPr>
      <xdr:spPr>
        <a:xfrm flipV="1">
          <a:off x="15481300" y="12558687"/>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51422</xdr:rowOff>
    </xdr:from>
    <xdr:to>
      <xdr:col>22</xdr:col>
      <xdr:colOff>365125</xdr:colOff>
      <xdr:row>73</xdr:row>
      <xdr:rowOff>82576</xdr:rowOff>
    </xdr:to>
    <xdr:cxnSp macro="">
      <xdr:nvCxnSpPr>
        <xdr:cNvPr id="619" name="直線コネクタ 618"/>
        <xdr:cNvCxnSpPr/>
      </xdr:nvCxnSpPr>
      <xdr:spPr>
        <a:xfrm>
          <a:off x="14592300" y="12567272"/>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51422</xdr:rowOff>
    </xdr:from>
    <xdr:to>
      <xdr:col>21</xdr:col>
      <xdr:colOff>161925</xdr:colOff>
      <xdr:row>73</xdr:row>
      <xdr:rowOff>93497</xdr:rowOff>
    </xdr:to>
    <xdr:cxnSp macro="">
      <xdr:nvCxnSpPr>
        <xdr:cNvPr id="622" name="直線コネクタ 621"/>
        <xdr:cNvCxnSpPr/>
      </xdr:nvCxnSpPr>
      <xdr:spPr>
        <a:xfrm flipV="1">
          <a:off x="13703300" y="12567272"/>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55690</xdr:rowOff>
    </xdr:from>
    <xdr:to>
      <xdr:col>19</xdr:col>
      <xdr:colOff>644525</xdr:colOff>
      <xdr:row>73</xdr:row>
      <xdr:rowOff>93497</xdr:rowOff>
    </xdr:to>
    <xdr:cxnSp macro="">
      <xdr:nvCxnSpPr>
        <xdr:cNvPr id="625" name="直線コネクタ 624"/>
        <xdr:cNvCxnSpPr/>
      </xdr:nvCxnSpPr>
      <xdr:spPr>
        <a:xfrm>
          <a:off x="12814300" y="12571540"/>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163487</xdr:rowOff>
    </xdr:from>
    <xdr:to>
      <xdr:col>23</xdr:col>
      <xdr:colOff>568325</xdr:colOff>
      <xdr:row>73</xdr:row>
      <xdr:rowOff>93637</xdr:rowOff>
    </xdr:to>
    <xdr:sp macro="" textlink="">
      <xdr:nvSpPr>
        <xdr:cNvPr id="635" name="円/楕円 634"/>
        <xdr:cNvSpPr/>
      </xdr:nvSpPr>
      <xdr:spPr>
        <a:xfrm>
          <a:off x="16268700" y="125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14914</xdr:rowOff>
    </xdr:from>
    <xdr:ext cx="534377" cy="259045"/>
    <xdr:sp macro="" textlink="">
      <xdr:nvSpPr>
        <xdr:cNvPr id="636" name="公債費該当値テキスト"/>
        <xdr:cNvSpPr txBox="1"/>
      </xdr:nvSpPr>
      <xdr:spPr>
        <a:xfrm>
          <a:off x="16370300" y="123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31776</xdr:rowOff>
    </xdr:from>
    <xdr:to>
      <xdr:col>22</xdr:col>
      <xdr:colOff>415925</xdr:colOff>
      <xdr:row>73</xdr:row>
      <xdr:rowOff>133376</xdr:rowOff>
    </xdr:to>
    <xdr:sp macro="" textlink="">
      <xdr:nvSpPr>
        <xdr:cNvPr id="637" name="円/楕円 636"/>
        <xdr:cNvSpPr/>
      </xdr:nvSpPr>
      <xdr:spPr>
        <a:xfrm>
          <a:off x="15430500" y="125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149903</xdr:rowOff>
    </xdr:from>
    <xdr:ext cx="534377" cy="259045"/>
    <xdr:sp macro="" textlink="">
      <xdr:nvSpPr>
        <xdr:cNvPr id="638" name="テキスト ボックス 637"/>
        <xdr:cNvSpPr txBox="1"/>
      </xdr:nvSpPr>
      <xdr:spPr>
        <a:xfrm>
          <a:off x="15214111" y="123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622</xdr:rowOff>
    </xdr:from>
    <xdr:to>
      <xdr:col>21</xdr:col>
      <xdr:colOff>212725</xdr:colOff>
      <xdr:row>73</xdr:row>
      <xdr:rowOff>102222</xdr:rowOff>
    </xdr:to>
    <xdr:sp macro="" textlink="">
      <xdr:nvSpPr>
        <xdr:cNvPr id="639" name="円/楕円 638"/>
        <xdr:cNvSpPr/>
      </xdr:nvSpPr>
      <xdr:spPr>
        <a:xfrm>
          <a:off x="14541500" y="125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118749</xdr:rowOff>
    </xdr:from>
    <xdr:ext cx="534377" cy="259045"/>
    <xdr:sp macro="" textlink="">
      <xdr:nvSpPr>
        <xdr:cNvPr id="640" name="テキスト ボックス 639"/>
        <xdr:cNvSpPr txBox="1"/>
      </xdr:nvSpPr>
      <xdr:spPr>
        <a:xfrm>
          <a:off x="14325111" y="122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42697</xdr:rowOff>
    </xdr:from>
    <xdr:to>
      <xdr:col>20</xdr:col>
      <xdr:colOff>9525</xdr:colOff>
      <xdr:row>73</xdr:row>
      <xdr:rowOff>144297</xdr:rowOff>
    </xdr:to>
    <xdr:sp macro="" textlink="">
      <xdr:nvSpPr>
        <xdr:cNvPr id="641" name="円/楕円 640"/>
        <xdr:cNvSpPr/>
      </xdr:nvSpPr>
      <xdr:spPr>
        <a:xfrm>
          <a:off x="13652500" y="125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160824</xdr:rowOff>
    </xdr:from>
    <xdr:ext cx="534377" cy="259045"/>
    <xdr:sp macro="" textlink="">
      <xdr:nvSpPr>
        <xdr:cNvPr id="642" name="テキスト ボックス 641"/>
        <xdr:cNvSpPr txBox="1"/>
      </xdr:nvSpPr>
      <xdr:spPr>
        <a:xfrm>
          <a:off x="13436111" y="123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4890</xdr:rowOff>
    </xdr:from>
    <xdr:to>
      <xdr:col>18</xdr:col>
      <xdr:colOff>492125</xdr:colOff>
      <xdr:row>73</xdr:row>
      <xdr:rowOff>106490</xdr:rowOff>
    </xdr:to>
    <xdr:sp macro="" textlink="">
      <xdr:nvSpPr>
        <xdr:cNvPr id="643" name="円/楕円 642"/>
        <xdr:cNvSpPr/>
      </xdr:nvSpPr>
      <xdr:spPr>
        <a:xfrm>
          <a:off x="12763500" y="125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123017</xdr:rowOff>
    </xdr:from>
    <xdr:ext cx="534377" cy="259045"/>
    <xdr:sp macro="" textlink="">
      <xdr:nvSpPr>
        <xdr:cNvPr id="644" name="テキスト ボックス 643"/>
        <xdr:cNvSpPr txBox="1"/>
      </xdr:nvSpPr>
      <xdr:spPr>
        <a:xfrm>
          <a:off x="12547111" y="122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149351</xdr:rowOff>
    </xdr:from>
    <xdr:to>
      <xdr:col>23</xdr:col>
      <xdr:colOff>517525</xdr:colOff>
      <xdr:row>99</xdr:row>
      <xdr:rowOff>16038</xdr:rowOff>
    </xdr:to>
    <xdr:cxnSp macro="">
      <xdr:nvCxnSpPr>
        <xdr:cNvPr id="673" name="直線コネクタ 672"/>
        <xdr:cNvCxnSpPr/>
      </xdr:nvCxnSpPr>
      <xdr:spPr>
        <a:xfrm flipV="1">
          <a:off x="15481300" y="16951451"/>
          <a:ext cx="8382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16038</xdr:rowOff>
    </xdr:from>
    <xdr:to>
      <xdr:col>22</xdr:col>
      <xdr:colOff>365125</xdr:colOff>
      <xdr:row>99</xdr:row>
      <xdr:rowOff>18253</xdr:rowOff>
    </xdr:to>
    <xdr:cxnSp macro="">
      <xdr:nvCxnSpPr>
        <xdr:cNvPr id="676" name="直線コネクタ 675"/>
        <xdr:cNvCxnSpPr/>
      </xdr:nvCxnSpPr>
      <xdr:spPr>
        <a:xfrm flipV="1">
          <a:off x="14592300" y="16989588"/>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8804</xdr:rowOff>
    </xdr:from>
    <xdr:to>
      <xdr:col>21</xdr:col>
      <xdr:colOff>161925</xdr:colOff>
      <xdr:row>99</xdr:row>
      <xdr:rowOff>18253</xdr:rowOff>
    </xdr:to>
    <xdr:cxnSp macro="">
      <xdr:nvCxnSpPr>
        <xdr:cNvPr id="679" name="直線コネクタ 678"/>
        <xdr:cNvCxnSpPr/>
      </xdr:nvCxnSpPr>
      <xdr:spPr>
        <a:xfrm>
          <a:off x="13703300" y="16982354"/>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170407</xdr:rowOff>
    </xdr:from>
    <xdr:to>
      <xdr:col>19</xdr:col>
      <xdr:colOff>644525</xdr:colOff>
      <xdr:row>99</xdr:row>
      <xdr:rowOff>8804</xdr:rowOff>
    </xdr:to>
    <xdr:cxnSp macro="">
      <xdr:nvCxnSpPr>
        <xdr:cNvPr id="682" name="直線コネクタ 681"/>
        <xdr:cNvCxnSpPr/>
      </xdr:nvCxnSpPr>
      <xdr:spPr>
        <a:xfrm>
          <a:off x="12814300" y="16972507"/>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6" name="テキスト ボックス 685"/>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98551</xdr:rowOff>
    </xdr:from>
    <xdr:to>
      <xdr:col>23</xdr:col>
      <xdr:colOff>568325</xdr:colOff>
      <xdr:row>99</xdr:row>
      <xdr:rowOff>28701</xdr:rowOff>
    </xdr:to>
    <xdr:sp macro="" textlink="">
      <xdr:nvSpPr>
        <xdr:cNvPr id="692" name="円/楕円 691"/>
        <xdr:cNvSpPr/>
      </xdr:nvSpPr>
      <xdr:spPr>
        <a:xfrm>
          <a:off x="16268700" y="169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57928</xdr:rowOff>
    </xdr:from>
    <xdr:ext cx="534377" cy="259045"/>
    <xdr:sp macro="" textlink="">
      <xdr:nvSpPr>
        <xdr:cNvPr id="693" name="積立金該当値テキスト"/>
        <xdr:cNvSpPr txBox="1"/>
      </xdr:nvSpPr>
      <xdr:spPr>
        <a:xfrm>
          <a:off x="16370300" y="166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136688</xdr:rowOff>
    </xdr:from>
    <xdr:to>
      <xdr:col>22</xdr:col>
      <xdr:colOff>415925</xdr:colOff>
      <xdr:row>99</xdr:row>
      <xdr:rowOff>66838</xdr:rowOff>
    </xdr:to>
    <xdr:sp macro="" textlink="">
      <xdr:nvSpPr>
        <xdr:cNvPr id="694" name="円/楕円 693"/>
        <xdr:cNvSpPr/>
      </xdr:nvSpPr>
      <xdr:spPr>
        <a:xfrm>
          <a:off x="15430500" y="169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57965</xdr:rowOff>
    </xdr:from>
    <xdr:ext cx="534377" cy="259045"/>
    <xdr:sp macro="" textlink="">
      <xdr:nvSpPr>
        <xdr:cNvPr id="695" name="テキスト ボックス 694"/>
        <xdr:cNvSpPr txBox="1"/>
      </xdr:nvSpPr>
      <xdr:spPr>
        <a:xfrm>
          <a:off x="15214111" y="170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138903</xdr:rowOff>
    </xdr:from>
    <xdr:to>
      <xdr:col>21</xdr:col>
      <xdr:colOff>212725</xdr:colOff>
      <xdr:row>99</xdr:row>
      <xdr:rowOff>69053</xdr:rowOff>
    </xdr:to>
    <xdr:sp macro="" textlink="">
      <xdr:nvSpPr>
        <xdr:cNvPr id="696" name="円/楕円 695"/>
        <xdr:cNvSpPr/>
      </xdr:nvSpPr>
      <xdr:spPr>
        <a:xfrm>
          <a:off x="14541500" y="169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85580</xdr:rowOff>
    </xdr:from>
    <xdr:ext cx="534377" cy="259045"/>
    <xdr:sp macro="" textlink="">
      <xdr:nvSpPr>
        <xdr:cNvPr id="697" name="テキスト ボックス 696"/>
        <xdr:cNvSpPr txBox="1"/>
      </xdr:nvSpPr>
      <xdr:spPr>
        <a:xfrm>
          <a:off x="14325111" y="167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129454</xdr:rowOff>
    </xdr:from>
    <xdr:to>
      <xdr:col>20</xdr:col>
      <xdr:colOff>9525</xdr:colOff>
      <xdr:row>99</xdr:row>
      <xdr:rowOff>59604</xdr:rowOff>
    </xdr:to>
    <xdr:sp macro="" textlink="">
      <xdr:nvSpPr>
        <xdr:cNvPr id="698" name="円/楕円 697"/>
        <xdr:cNvSpPr/>
      </xdr:nvSpPr>
      <xdr:spPr>
        <a:xfrm>
          <a:off x="13652500" y="169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76131</xdr:rowOff>
    </xdr:from>
    <xdr:ext cx="534377" cy="259045"/>
    <xdr:sp macro="" textlink="">
      <xdr:nvSpPr>
        <xdr:cNvPr id="699" name="テキスト ボックス 698"/>
        <xdr:cNvSpPr txBox="1"/>
      </xdr:nvSpPr>
      <xdr:spPr>
        <a:xfrm>
          <a:off x="13436111" y="167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119607</xdr:rowOff>
    </xdr:from>
    <xdr:to>
      <xdr:col>18</xdr:col>
      <xdr:colOff>492125</xdr:colOff>
      <xdr:row>99</xdr:row>
      <xdr:rowOff>49757</xdr:rowOff>
    </xdr:to>
    <xdr:sp macro="" textlink="">
      <xdr:nvSpPr>
        <xdr:cNvPr id="700" name="円/楕円 699"/>
        <xdr:cNvSpPr/>
      </xdr:nvSpPr>
      <xdr:spPr>
        <a:xfrm>
          <a:off x="12763500" y="169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66284</xdr:rowOff>
    </xdr:from>
    <xdr:ext cx="534377" cy="259045"/>
    <xdr:sp macro="" textlink="">
      <xdr:nvSpPr>
        <xdr:cNvPr id="701" name="テキスト ボックス 700"/>
        <xdr:cNvSpPr txBox="1"/>
      </xdr:nvSpPr>
      <xdr:spPr>
        <a:xfrm>
          <a:off x="12547111" y="166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83419</xdr:rowOff>
    </xdr:from>
    <xdr:to>
      <xdr:col>32</xdr:col>
      <xdr:colOff>187325</xdr:colOff>
      <xdr:row>38</xdr:row>
      <xdr:rowOff>102529</xdr:rowOff>
    </xdr:to>
    <xdr:cxnSp macro="">
      <xdr:nvCxnSpPr>
        <xdr:cNvPr id="728" name="直線コネクタ 727"/>
        <xdr:cNvCxnSpPr/>
      </xdr:nvCxnSpPr>
      <xdr:spPr>
        <a:xfrm flipV="1">
          <a:off x="21323300" y="6598519"/>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85751</xdr:rowOff>
    </xdr:from>
    <xdr:to>
      <xdr:col>31</xdr:col>
      <xdr:colOff>34925</xdr:colOff>
      <xdr:row>38</xdr:row>
      <xdr:rowOff>102529</xdr:rowOff>
    </xdr:to>
    <xdr:cxnSp macro="">
      <xdr:nvCxnSpPr>
        <xdr:cNvPr id="731" name="直線コネクタ 730"/>
        <xdr:cNvCxnSpPr/>
      </xdr:nvCxnSpPr>
      <xdr:spPr>
        <a:xfrm>
          <a:off x="20434300" y="6600851"/>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85019</xdr:rowOff>
    </xdr:from>
    <xdr:to>
      <xdr:col>29</xdr:col>
      <xdr:colOff>517525</xdr:colOff>
      <xdr:row>38</xdr:row>
      <xdr:rowOff>85751</xdr:rowOff>
    </xdr:to>
    <xdr:cxnSp macro="">
      <xdr:nvCxnSpPr>
        <xdr:cNvPr id="734" name="直線コネクタ 733"/>
        <xdr:cNvCxnSpPr/>
      </xdr:nvCxnSpPr>
      <xdr:spPr>
        <a:xfrm>
          <a:off x="19545300" y="660011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58913</xdr:rowOff>
    </xdr:from>
    <xdr:to>
      <xdr:col>28</xdr:col>
      <xdr:colOff>314325</xdr:colOff>
      <xdr:row>38</xdr:row>
      <xdr:rowOff>85019</xdr:rowOff>
    </xdr:to>
    <xdr:cxnSp macro="">
      <xdr:nvCxnSpPr>
        <xdr:cNvPr id="737" name="直線コネクタ 736"/>
        <xdr:cNvCxnSpPr/>
      </xdr:nvCxnSpPr>
      <xdr:spPr>
        <a:xfrm>
          <a:off x="18656300" y="6574013"/>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32619</xdr:rowOff>
    </xdr:from>
    <xdr:to>
      <xdr:col>32</xdr:col>
      <xdr:colOff>238125</xdr:colOff>
      <xdr:row>38</xdr:row>
      <xdr:rowOff>134219</xdr:rowOff>
    </xdr:to>
    <xdr:sp macro="" textlink="">
      <xdr:nvSpPr>
        <xdr:cNvPr id="747" name="円/楕円 746"/>
        <xdr:cNvSpPr/>
      </xdr:nvSpPr>
      <xdr:spPr>
        <a:xfrm>
          <a:off x="221107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118996</xdr:rowOff>
    </xdr:from>
    <xdr:ext cx="469744" cy="259045"/>
    <xdr:sp macro="" textlink="">
      <xdr:nvSpPr>
        <xdr:cNvPr id="748" name="投資及び出資金該当値テキスト"/>
        <xdr:cNvSpPr txBox="1"/>
      </xdr:nvSpPr>
      <xdr:spPr>
        <a:xfrm>
          <a:off x="22212300" y="646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51729</xdr:rowOff>
    </xdr:from>
    <xdr:to>
      <xdr:col>31</xdr:col>
      <xdr:colOff>85725</xdr:colOff>
      <xdr:row>38</xdr:row>
      <xdr:rowOff>153329</xdr:rowOff>
    </xdr:to>
    <xdr:sp macro="" textlink="">
      <xdr:nvSpPr>
        <xdr:cNvPr id="749" name="円/楕円 748"/>
        <xdr:cNvSpPr/>
      </xdr:nvSpPr>
      <xdr:spPr>
        <a:xfrm>
          <a:off x="212725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144456</xdr:rowOff>
    </xdr:from>
    <xdr:ext cx="378565" cy="259045"/>
    <xdr:sp macro="" textlink="">
      <xdr:nvSpPr>
        <xdr:cNvPr id="750" name="テキスト ボックス 749"/>
        <xdr:cNvSpPr txBox="1"/>
      </xdr:nvSpPr>
      <xdr:spPr>
        <a:xfrm>
          <a:off x="21134017" y="6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34951</xdr:rowOff>
    </xdr:from>
    <xdr:to>
      <xdr:col>29</xdr:col>
      <xdr:colOff>568325</xdr:colOff>
      <xdr:row>38</xdr:row>
      <xdr:rowOff>136551</xdr:rowOff>
    </xdr:to>
    <xdr:sp macro="" textlink="">
      <xdr:nvSpPr>
        <xdr:cNvPr id="751" name="円/楕円 750"/>
        <xdr:cNvSpPr/>
      </xdr:nvSpPr>
      <xdr:spPr>
        <a:xfrm>
          <a:off x="20383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127678</xdr:rowOff>
    </xdr:from>
    <xdr:ext cx="469744" cy="259045"/>
    <xdr:sp macro="" textlink="">
      <xdr:nvSpPr>
        <xdr:cNvPr id="752" name="テキスト ボックス 751"/>
        <xdr:cNvSpPr txBox="1"/>
      </xdr:nvSpPr>
      <xdr:spPr>
        <a:xfrm>
          <a:off x="20199427" y="66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34219</xdr:rowOff>
    </xdr:from>
    <xdr:to>
      <xdr:col>28</xdr:col>
      <xdr:colOff>365125</xdr:colOff>
      <xdr:row>38</xdr:row>
      <xdr:rowOff>135819</xdr:rowOff>
    </xdr:to>
    <xdr:sp macro="" textlink="">
      <xdr:nvSpPr>
        <xdr:cNvPr id="753" name="円/楕円 752"/>
        <xdr:cNvSpPr/>
      </xdr:nvSpPr>
      <xdr:spPr>
        <a:xfrm>
          <a:off x="19494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126946</xdr:rowOff>
    </xdr:from>
    <xdr:ext cx="469744" cy="259045"/>
    <xdr:sp macro="" textlink="">
      <xdr:nvSpPr>
        <xdr:cNvPr id="754" name="テキスト ボックス 753"/>
        <xdr:cNvSpPr txBox="1"/>
      </xdr:nvSpPr>
      <xdr:spPr>
        <a:xfrm>
          <a:off x="19310427"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8113</xdr:rowOff>
    </xdr:from>
    <xdr:to>
      <xdr:col>27</xdr:col>
      <xdr:colOff>161925</xdr:colOff>
      <xdr:row>38</xdr:row>
      <xdr:rowOff>109713</xdr:rowOff>
    </xdr:to>
    <xdr:sp macro="" textlink="">
      <xdr:nvSpPr>
        <xdr:cNvPr id="755" name="円/楕円 754"/>
        <xdr:cNvSpPr/>
      </xdr:nvSpPr>
      <xdr:spPr>
        <a:xfrm>
          <a:off x="18605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100840</xdr:rowOff>
    </xdr:from>
    <xdr:ext cx="469744" cy="259045"/>
    <xdr:sp macro="" textlink="">
      <xdr:nvSpPr>
        <xdr:cNvPr id="756" name="テキスト ボックス 755"/>
        <xdr:cNvSpPr txBox="1"/>
      </xdr:nvSpPr>
      <xdr:spPr>
        <a:xfrm>
          <a:off x="18421427"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24200</xdr:rowOff>
    </xdr:from>
    <xdr:to>
      <xdr:col>32</xdr:col>
      <xdr:colOff>187325</xdr:colOff>
      <xdr:row>59</xdr:row>
      <xdr:rowOff>24695</xdr:rowOff>
    </xdr:to>
    <xdr:cxnSp macro="">
      <xdr:nvCxnSpPr>
        <xdr:cNvPr id="785" name="直線コネクタ 784"/>
        <xdr:cNvCxnSpPr/>
      </xdr:nvCxnSpPr>
      <xdr:spPr>
        <a:xfrm flipV="1">
          <a:off x="21323300" y="10139750"/>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21209</xdr:rowOff>
    </xdr:from>
    <xdr:to>
      <xdr:col>31</xdr:col>
      <xdr:colOff>34925</xdr:colOff>
      <xdr:row>59</xdr:row>
      <xdr:rowOff>24695</xdr:rowOff>
    </xdr:to>
    <xdr:cxnSp macro="">
      <xdr:nvCxnSpPr>
        <xdr:cNvPr id="788" name="直線コネクタ 787"/>
        <xdr:cNvCxnSpPr/>
      </xdr:nvCxnSpPr>
      <xdr:spPr>
        <a:xfrm>
          <a:off x="20434300" y="10136759"/>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21209</xdr:rowOff>
    </xdr:from>
    <xdr:to>
      <xdr:col>29</xdr:col>
      <xdr:colOff>517525</xdr:colOff>
      <xdr:row>59</xdr:row>
      <xdr:rowOff>25933</xdr:rowOff>
    </xdr:to>
    <xdr:cxnSp macro="">
      <xdr:nvCxnSpPr>
        <xdr:cNvPr id="791" name="直線コネクタ 790"/>
        <xdr:cNvCxnSpPr/>
      </xdr:nvCxnSpPr>
      <xdr:spPr>
        <a:xfrm flipV="1">
          <a:off x="19545300" y="1013675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25933</xdr:rowOff>
    </xdr:from>
    <xdr:to>
      <xdr:col>28</xdr:col>
      <xdr:colOff>314325</xdr:colOff>
      <xdr:row>59</xdr:row>
      <xdr:rowOff>26067</xdr:rowOff>
    </xdr:to>
    <xdr:cxnSp macro="">
      <xdr:nvCxnSpPr>
        <xdr:cNvPr id="794" name="直線コネクタ 793"/>
        <xdr:cNvCxnSpPr/>
      </xdr:nvCxnSpPr>
      <xdr:spPr>
        <a:xfrm flipV="1">
          <a:off x="18656300" y="1014148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144850</xdr:rowOff>
    </xdr:from>
    <xdr:to>
      <xdr:col>32</xdr:col>
      <xdr:colOff>238125</xdr:colOff>
      <xdr:row>59</xdr:row>
      <xdr:rowOff>75000</xdr:rowOff>
    </xdr:to>
    <xdr:sp macro="" textlink="">
      <xdr:nvSpPr>
        <xdr:cNvPr id="804" name="円/楕円 803"/>
        <xdr:cNvSpPr/>
      </xdr:nvSpPr>
      <xdr:spPr>
        <a:xfrm>
          <a:off x="22110700" y="100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61631</xdr:rowOff>
    </xdr:from>
    <xdr:ext cx="469744" cy="259045"/>
    <xdr:sp macro="" textlink="">
      <xdr:nvSpPr>
        <xdr:cNvPr id="805" name="貸付金該当値テキスト"/>
        <xdr:cNvSpPr txBox="1"/>
      </xdr:nvSpPr>
      <xdr:spPr>
        <a:xfrm>
          <a:off x="22212300" y="100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145345</xdr:rowOff>
    </xdr:from>
    <xdr:to>
      <xdr:col>31</xdr:col>
      <xdr:colOff>85725</xdr:colOff>
      <xdr:row>59</xdr:row>
      <xdr:rowOff>75495</xdr:rowOff>
    </xdr:to>
    <xdr:sp macro="" textlink="">
      <xdr:nvSpPr>
        <xdr:cNvPr id="806" name="円/楕円 805"/>
        <xdr:cNvSpPr/>
      </xdr:nvSpPr>
      <xdr:spPr>
        <a:xfrm>
          <a:off x="21272500" y="100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66622</xdr:rowOff>
    </xdr:from>
    <xdr:ext cx="469744" cy="259045"/>
    <xdr:sp macro="" textlink="">
      <xdr:nvSpPr>
        <xdr:cNvPr id="807" name="テキスト ボックス 806"/>
        <xdr:cNvSpPr txBox="1"/>
      </xdr:nvSpPr>
      <xdr:spPr>
        <a:xfrm>
          <a:off x="21088427" y="101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141859</xdr:rowOff>
    </xdr:from>
    <xdr:to>
      <xdr:col>29</xdr:col>
      <xdr:colOff>568325</xdr:colOff>
      <xdr:row>59</xdr:row>
      <xdr:rowOff>72009</xdr:rowOff>
    </xdr:to>
    <xdr:sp macro="" textlink="">
      <xdr:nvSpPr>
        <xdr:cNvPr id="808" name="円/楕円 807"/>
        <xdr:cNvSpPr/>
      </xdr:nvSpPr>
      <xdr:spPr>
        <a:xfrm>
          <a:off x="20383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63136</xdr:rowOff>
    </xdr:from>
    <xdr:ext cx="469744" cy="259045"/>
    <xdr:sp macro="" textlink="">
      <xdr:nvSpPr>
        <xdr:cNvPr id="809" name="テキスト ボックス 808"/>
        <xdr:cNvSpPr txBox="1"/>
      </xdr:nvSpPr>
      <xdr:spPr>
        <a:xfrm>
          <a:off x="20199427" y="1017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146583</xdr:rowOff>
    </xdr:from>
    <xdr:to>
      <xdr:col>28</xdr:col>
      <xdr:colOff>365125</xdr:colOff>
      <xdr:row>59</xdr:row>
      <xdr:rowOff>76733</xdr:rowOff>
    </xdr:to>
    <xdr:sp macro="" textlink="">
      <xdr:nvSpPr>
        <xdr:cNvPr id="810" name="円/楕円 809"/>
        <xdr:cNvSpPr/>
      </xdr:nvSpPr>
      <xdr:spPr>
        <a:xfrm>
          <a:off x="19494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67860</xdr:rowOff>
    </xdr:from>
    <xdr:ext cx="378565" cy="259045"/>
    <xdr:sp macro="" textlink="">
      <xdr:nvSpPr>
        <xdr:cNvPr id="811" name="テキスト ボックス 810"/>
        <xdr:cNvSpPr txBox="1"/>
      </xdr:nvSpPr>
      <xdr:spPr>
        <a:xfrm>
          <a:off x="19356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146717</xdr:rowOff>
    </xdr:from>
    <xdr:to>
      <xdr:col>27</xdr:col>
      <xdr:colOff>161925</xdr:colOff>
      <xdr:row>59</xdr:row>
      <xdr:rowOff>76867</xdr:rowOff>
    </xdr:to>
    <xdr:sp macro="" textlink="">
      <xdr:nvSpPr>
        <xdr:cNvPr id="812" name="円/楕円 811"/>
        <xdr:cNvSpPr/>
      </xdr:nvSpPr>
      <xdr:spPr>
        <a:xfrm>
          <a:off x="18605500" y="100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67994</xdr:rowOff>
    </xdr:from>
    <xdr:ext cx="378565" cy="259045"/>
    <xdr:sp macro="" textlink="">
      <xdr:nvSpPr>
        <xdr:cNvPr id="813" name="テキスト ボックス 812"/>
        <xdr:cNvSpPr txBox="1"/>
      </xdr:nvSpPr>
      <xdr:spPr>
        <a:xfrm>
          <a:off x="18467017" y="1018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61995</xdr:rowOff>
    </xdr:from>
    <xdr:to>
      <xdr:col>32</xdr:col>
      <xdr:colOff>187325</xdr:colOff>
      <xdr:row>73</xdr:row>
      <xdr:rowOff>84455</xdr:rowOff>
    </xdr:to>
    <xdr:cxnSp macro="">
      <xdr:nvCxnSpPr>
        <xdr:cNvPr id="843" name="直線コネクタ 842"/>
        <xdr:cNvCxnSpPr/>
      </xdr:nvCxnSpPr>
      <xdr:spPr>
        <a:xfrm>
          <a:off x="21323300" y="12577845"/>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61995</xdr:rowOff>
    </xdr:from>
    <xdr:to>
      <xdr:col>31</xdr:col>
      <xdr:colOff>34925</xdr:colOff>
      <xdr:row>73</xdr:row>
      <xdr:rowOff>130366</xdr:rowOff>
    </xdr:to>
    <xdr:cxnSp macro="">
      <xdr:nvCxnSpPr>
        <xdr:cNvPr id="846" name="直線コネクタ 845"/>
        <xdr:cNvCxnSpPr/>
      </xdr:nvCxnSpPr>
      <xdr:spPr>
        <a:xfrm flipV="1">
          <a:off x="20434300" y="12577845"/>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130366</xdr:rowOff>
    </xdr:from>
    <xdr:to>
      <xdr:col>29</xdr:col>
      <xdr:colOff>517525</xdr:colOff>
      <xdr:row>74</xdr:row>
      <xdr:rowOff>35020</xdr:rowOff>
    </xdr:to>
    <xdr:cxnSp macro="">
      <xdr:nvCxnSpPr>
        <xdr:cNvPr id="849" name="直線コネクタ 848"/>
        <xdr:cNvCxnSpPr/>
      </xdr:nvCxnSpPr>
      <xdr:spPr>
        <a:xfrm flipV="1">
          <a:off x="19545300" y="12646216"/>
          <a:ext cx="8890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35020</xdr:rowOff>
    </xdr:from>
    <xdr:to>
      <xdr:col>28</xdr:col>
      <xdr:colOff>314325</xdr:colOff>
      <xdr:row>74</xdr:row>
      <xdr:rowOff>43345</xdr:rowOff>
    </xdr:to>
    <xdr:cxnSp macro="">
      <xdr:nvCxnSpPr>
        <xdr:cNvPr id="852" name="直線コネクタ 851"/>
        <xdr:cNvCxnSpPr/>
      </xdr:nvCxnSpPr>
      <xdr:spPr>
        <a:xfrm flipV="1">
          <a:off x="18656300" y="12722320"/>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33655</xdr:rowOff>
    </xdr:from>
    <xdr:to>
      <xdr:col>32</xdr:col>
      <xdr:colOff>238125</xdr:colOff>
      <xdr:row>73</xdr:row>
      <xdr:rowOff>135255</xdr:rowOff>
    </xdr:to>
    <xdr:sp macro="" textlink="">
      <xdr:nvSpPr>
        <xdr:cNvPr id="862" name="円/楕円 861"/>
        <xdr:cNvSpPr/>
      </xdr:nvSpPr>
      <xdr:spPr>
        <a:xfrm>
          <a:off x="22110700" y="12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56532</xdr:rowOff>
    </xdr:from>
    <xdr:ext cx="534377" cy="259045"/>
    <xdr:sp macro="" textlink="">
      <xdr:nvSpPr>
        <xdr:cNvPr id="863" name="繰出金該当値テキスト"/>
        <xdr:cNvSpPr txBox="1"/>
      </xdr:nvSpPr>
      <xdr:spPr>
        <a:xfrm>
          <a:off x="22212300" y="124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11195</xdr:rowOff>
    </xdr:from>
    <xdr:to>
      <xdr:col>31</xdr:col>
      <xdr:colOff>85725</xdr:colOff>
      <xdr:row>73</xdr:row>
      <xdr:rowOff>112795</xdr:rowOff>
    </xdr:to>
    <xdr:sp macro="" textlink="">
      <xdr:nvSpPr>
        <xdr:cNvPr id="864" name="円/楕円 863"/>
        <xdr:cNvSpPr/>
      </xdr:nvSpPr>
      <xdr:spPr>
        <a:xfrm>
          <a:off x="21272500" y="125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129322</xdr:rowOff>
    </xdr:from>
    <xdr:ext cx="534377" cy="259045"/>
    <xdr:sp macro="" textlink="">
      <xdr:nvSpPr>
        <xdr:cNvPr id="865" name="テキスト ボックス 864"/>
        <xdr:cNvSpPr txBox="1"/>
      </xdr:nvSpPr>
      <xdr:spPr>
        <a:xfrm>
          <a:off x="21056111" y="123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79566</xdr:rowOff>
    </xdr:from>
    <xdr:to>
      <xdr:col>29</xdr:col>
      <xdr:colOff>568325</xdr:colOff>
      <xdr:row>74</xdr:row>
      <xdr:rowOff>9716</xdr:rowOff>
    </xdr:to>
    <xdr:sp macro="" textlink="">
      <xdr:nvSpPr>
        <xdr:cNvPr id="866" name="円/楕円 865"/>
        <xdr:cNvSpPr/>
      </xdr:nvSpPr>
      <xdr:spPr>
        <a:xfrm>
          <a:off x="20383500" y="125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26243</xdr:rowOff>
    </xdr:from>
    <xdr:ext cx="534377" cy="259045"/>
    <xdr:sp macro="" textlink="">
      <xdr:nvSpPr>
        <xdr:cNvPr id="867" name="テキスト ボックス 866"/>
        <xdr:cNvSpPr txBox="1"/>
      </xdr:nvSpPr>
      <xdr:spPr>
        <a:xfrm>
          <a:off x="20167111" y="1237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155670</xdr:rowOff>
    </xdr:from>
    <xdr:to>
      <xdr:col>28</xdr:col>
      <xdr:colOff>365125</xdr:colOff>
      <xdr:row>74</xdr:row>
      <xdr:rowOff>85820</xdr:rowOff>
    </xdr:to>
    <xdr:sp macro="" textlink="">
      <xdr:nvSpPr>
        <xdr:cNvPr id="868" name="円/楕円 867"/>
        <xdr:cNvSpPr/>
      </xdr:nvSpPr>
      <xdr:spPr>
        <a:xfrm>
          <a:off x="19494500" y="12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102347</xdr:rowOff>
    </xdr:from>
    <xdr:ext cx="534377" cy="259045"/>
    <xdr:sp macro="" textlink="">
      <xdr:nvSpPr>
        <xdr:cNvPr id="869" name="テキスト ボックス 868"/>
        <xdr:cNvSpPr txBox="1"/>
      </xdr:nvSpPr>
      <xdr:spPr>
        <a:xfrm>
          <a:off x="19278111" y="124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163995</xdr:rowOff>
    </xdr:from>
    <xdr:to>
      <xdr:col>27</xdr:col>
      <xdr:colOff>161925</xdr:colOff>
      <xdr:row>74</xdr:row>
      <xdr:rowOff>94145</xdr:rowOff>
    </xdr:to>
    <xdr:sp macro="" textlink="">
      <xdr:nvSpPr>
        <xdr:cNvPr id="870" name="円/楕円 869"/>
        <xdr:cNvSpPr/>
      </xdr:nvSpPr>
      <xdr:spPr>
        <a:xfrm>
          <a:off x="18605500" y="126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110672</xdr:rowOff>
    </xdr:from>
    <xdr:ext cx="534377" cy="259045"/>
    <xdr:sp macro="" textlink="">
      <xdr:nvSpPr>
        <xdr:cNvPr id="871" name="テキスト ボックス 870"/>
        <xdr:cNvSpPr txBox="1"/>
      </xdr:nvSpPr>
      <xdr:spPr>
        <a:xfrm>
          <a:off x="18389111" y="124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普通建設事業費（うち更新整備）は住民一人当たり</a:t>
          </a:r>
          <a:r>
            <a:rPr kumimoji="1" lang="en-US" altLang="ja-JP" sz="1300">
              <a:latin typeface="ＭＳ Ｐゴシック"/>
            </a:rPr>
            <a:t>50,389</a:t>
          </a:r>
          <a:r>
            <a:rPr kumimoji="1" lang="ja-JP" altLang="en-US" sz="1300">
              <a:latin typeface="ＭＳ Ｐゴシック"/>
            </a:rPr>
            <a:t>円となっており、前年度と比べ</a:t>
          </a:r>
          <a:r>
            <a:rPr kumimoji="1" lang="en-US" altLang="ja-JP" sz="1300">
              <a:latin typeface="ＭＳ Ｐゴシック"/>
            </a:rPr>
            <a:t>22,949</a:t>
          </a:r>
          <a:r>
            <a:rPr kumimoji="1" lang="ja-JP" altLang="en-US" sz="1300">
              <a:latin typeface="ＭＳ Ｐゴシック"/>
            </a:rPr>
            <a:t>円増額し、類似団体内平均値と比較して</a:t>
          </a:r>
          <a:r>
            <a:rPr kumimoji="1" lang="en-US" altLang="ja-JP" sz="1300">
              <a:latin typeface="ＭＳ Ｐゴシック"/>
            </a:rPr>
            <a:t>16,681</a:t>
          </a:r>
          <a:r>
            <a:rPr kumimoji="1" lang="ja-JP" altLang="en-US" sz="1300">
              <a:latin typeface="ＭＳ Ｐゴシック"/>
            </a:rPr>
            <a:t>円高い状況となっている。</a:t>
          </a:r>
          <a:endParaRPr kumimoji="1" lang="en-US" altLang="ja-JP" sz="1300">
            <a:latin typeface="ＭＳ Ｐゴシック"/>
          </a:endParaRPr>
        </a:p>
        <a:p>
          <a:r>
            <a:rPr kumimoji="1" lang="ja-JP" altLang="en-US" sz="1300">
              <a:latin typeface="ＭＳ Ｐゴシック"/>
            </a:rPr>
            <a:t>　これは図書館改築事業、八坂地区公民館改築事業、小学校空調工事、錦江橋改良工事経費の増が大きな要因である。</a:t>
          </a:r>
          <a:endParaRPr kumimoji="1" lang="en-US" altLang="ja-JP" sz="1300">
            <a:latin typeface="ＭＳ Ｐゴシック"/>
          </a:endParaRPr>
        </a:p>
        <a:p>
          <a:r>
            <a:rPr kumimoji="1" lang="ja-JP" altLang="en-US" sz="1300">
              <a:latin typeface="ＭＳ Ｐゴシック"/>
            </a:rPr>
            <a:t>　今後も施設の更新整備のため、増額することが見込まれるが公共施設を計画的に更新することにより事業費を抑えていく。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30,222
30,104
280.08
20,232,484
19,490,951
687,356
10,676,912
23,171,869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118745</xdr:rowOff>
    </xdr:from>
    <xdr:to>
      <xdr:col>6</xdr:col>
      <xdr:colOff>511175</xdr:colOff>
      <xdr:row>35</xdr:row>
      <xdr:rowOff>23495</xdr:rowOff>
    </xdr:to>
    <xdr:cxnSp macro="">
      <xdr:nvCxnSpPr>
        <xdr:cNvPr id="61" name="直線コネクタ 60"/>
        <xdr:cNvCxnSpPr/>
      </xdr:nvCxnSpPr>
      <xdr:spPr>
        <a:xfrm>
          <a:off x="3797300" y="59480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118745</xdr:rowOff>
    </xdr:from>
    <xdr:to>
      <xdr:col>5</xdr:col>
      <xdr:colOff>358775</xdr:colOff>
      <xdr:row>34</xdr:row>
      <xdr:rowOff>120078</xdr:rowOff>
    </xdr:to>
    <xdr:cxnSp macro="">
      <xdr:nvCxnSpPr>
        <xdr:cNvPr id="64" name="直線コネクタ 63"/>
        <xdr:cNvCxnSpPr/>
      </xdr:nvCxnSpPr>
      <xdr:spPr>
        <a:xfrm flipV="1">
          <a:off x="2908300" y="59480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120078</xdr:rowOff>
    </xdr:from>
    <xdr:to>
      <xdr:col>4</xdr:col>
      <xdr:colOff>155575</xdr:colOff>
      <xdr:row>34</xdr:row>
      <xdr:rowOff>164655</xdr:rowOff>
    </xdr:to>
    <xdr:cxnSp macro="">
      <xdr:nvCxnSpPr>
        <xdr:cNvPr id="67" name="直線コネクタ 66"/>
        <xdr:cNvCxnSpPr/>
      </xdr:nvCxnSpPr>
      <xdr:spPr>
        <a:xfrm flipV="1">
          <a:off x="2019300" y="594937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68643</xdr:rowOff>
    </xdr:from>
    <xdr:to>
      <xdr:col>2</xdr:col>
      <xdr:colOff>638175</xdr:colOff>
      <xdr:row>34</xdr:row>
      <xdr:rowOff>164655</xdr:rowOff>
    </xdr:to>
    <xdr:cxnSp macro="">
      <xdr:nvCxnSpPr>
        <xdr:cNvPr id="70" name="直線コネクタ 69"/>
        <xdr:cNvCxnSpPr/>
      </xdr:nvCxnSpPr>
      <xdr:spPr>
        <a:xfrm>
          <a:off x="1130300" y="589794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144145</xdr:rowOff>
    </xdr:from>
    <xdr:to>
      <xdr:col>6</xdr:col>
      <xdr:colOff>561975</xdr:colOff>
      <xdr:row>35</xdr:row>
      <xdr:rowOff>74295</xdr:rowOff>
    </xdr:to>
    <xdr:sp macro="" textlink="">
      <xdr:nvSpPr>
        <xdr:cNvPr id="80" name="円/楕円 79"/>
        <xdr:cNvSpPr/>
      </xdr:nvSpPr>
      <xdr:spPr>
        <a:xfrm>
          <a:off x="45847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167022</xdr:rowOff>
    </xdr:from>
    <xdr:ext cx="469744" cy="259045"/>
    <xdr:sp macro="" textlink="">
      <xdr:nvSpPr>
        <xdr:cNvPr id="81" name="議会費該当値テキスト"/>
        <xdr:cNvSpPr txBox="1"/>
      </xdr:nvSpPr>
      <xdr:spPr>
        <a:xfrm>
          <a:off x="4686300"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67945</xdr:rowOff>
    </xdr:from>
    <xdr:to>
      <xdr:col>5</xdr:col>
      <xdr:colOff>409575</xdr:colOff>
      <xdr:row>34</xdr:row>
      <xdr:rowOff>169545</xdr:rowOff>
    </xdr:to>
    <xdr:sp macro="" textlink="">
      <xdr:nvSpPr>
        <xdr:cNvPr id="82" name="円/楕円 81"/>
        <xdr:cNvSpPr/>
      </xdr:nvSpPr>
      <xdr:spPr>
        <a:xfrm>
          <a:off x="3746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14622</xdr:rowOff>
    </xdr:from>
    <xdr:ext cx="469744" cy="259045"/>
    <xdr:sp macro="" textlink="">
      <xdr:nvSpPr>
        <xdr:cNvPr id="83" name="テキスト ボックス 82"/>
        <xdr:cNvSpPr txBox="1"/>
      </xdr:nvSpPr>
      <xdr:spPr>
        <a:xfrm>
          <a:off x="3562427"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69278</xdr:rowOff>
    </xdr:from>
    <xdr:to>
      <xdr:col>4</xdr:col>
      <xdr:colOff>206375</xdr:colOff>
      <xdr:row>34</xdr:row>
      <xdr:rowOff>170878</xdr:rowOff>
    </xdr:to>
    <xdr:sp macro="" textlink="">
      <xdr:nvSpPr>
        <xdr:cNvPr id="84" name="円/楕円 83"/>
        <xdr:cNvSpPr/>
      </xdr:nvSpPr>
      <xdr:spPr>
        <a:xfrm>
          <a:off x="2857500" y="5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15955</xdr:rowOff>
    </xdr:from>
    <xdr:ext cx="469744" cy="259045"/>
    <xdr:sp macro="" textlink="">
      <xdr:nvSpPr>
        <xdr:cNvPr id="85" name="テキスト ボックス 84"/>
        <xdr:cNvSpPr txBox="1"/>
      </xdr:nvSpPr>
      <xdr:spPr>
        <a:xfrm>
          <a:off x="2673427"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113855</xdr:rowOff>
    </xdr:from>
    <xdr:to>
      <xdr:col>3</xdr:col>
      <xdr:colOff>3175</xdr:colOff>
      <xdr:row>35</xdr:row>
      <xdr:rowOff>44005</xdr:rowOff>
    </xdr:to>
    <xdr:sp macro="" textlink="">
      <xdr:nvSpPr>
        <xdr:cNvPr id="86" name="円/楕円 85"/>
        <xdr:cNvSpPr/>
      </xdr:nvSpPr>
      <xdr:spPr>
        <a:xfrm>
          <a:off x="19685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60532</xdr:rowOff>
    </xdr:from>
    <xdr:ext cx="469744" cy="259045"/>
    <xdr:sp macro="" textlink="">
      <xdr:nvSpPr>
        <xdr:cNvPr id="87" name="テキスト ボックス 86"/>
        <xdr:cNvSpPr txBox="1"/>
      </xdr:nvSpPr>
      <xdr:spPr>
        <a:xfrm>
          <a:off x="1784427" y="571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17843</xdr:rowOff>
    </xdr:from>
    <xdr:to>
      <xdr:col>1</xdr:col>
      <xdr:colOff>485775</xdr:colOff>
      <xdr:row>34</xdr:row>
      <xdr:rowOff>119443</xdr:rowOff>
    </xdr:to>
    <xdr:sp macro="" textlink="">
      <xdr:nvSpPr>
        <xdr:cNvPr id="88" name="円/楕円 87"/>
        <xdr:cNvSpPr/>
      </xdr:nvSpPr>
      <xdr:spPr>
        <a:xfrm>
          <a:off x="1079500" y="58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135970</xdr:rowOff>
    </xdr:from>
    <xdr:ext cx="469744" cy="259045"/>
    <xdr:sp macro="" textlink="">
      <xdr:nvSpPr>
        <xdr:cNvPr id="89" name="テキスト ボックス 88"/>
        <xdr:cNvSpPr txBox="1"/>
      </xdr:nvSpPr>
      <xdr:spPr>
        <a:xfrm>
          <a:off x="895427" y="562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130286</xdr:rowOff>
    </xdr:from>
    <xdr:to>
      <xdr:col>6</xdr:col>
      <xdr:colOff>511175</xdr:colOff>
      <xdr:row>59</xdr:row>
      <xdr:rowOff>3426</xdr:rowOff>
    </xdr:to>
    <xdr:cxnSp macro="">
      <xdr:nvCxnSpPr>
        <xdr:cNvPr id="120" name="直線コネクタ 119"/>
        <xdr:cNvCxnSpPr/>
      </xdr:nvCxnSpPr>
      <xdr:spPr>
        <a:xfrm flipV="1">
          <a:off x="3797300" y="10074386"/>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3426</xdr:rowOff>
    </xdr:from>
    <xdr:to>
      <xdr:col>5</xdr:col>
      <xdr:colOff>358775</xdr:colOff>
      <xdr:row>59</xdr:row>
      <xdr:rowOff>8946</xdr:rowOff>
    </xdr:to>
    <xdr:cxnSp macro="">
      <xdr:nvCxnSpPr>
        <xdr:cNvPr id="123" name="直線コネクタ 122"/>
        <xdr:cNvCxnSpPr/>
      </xdr:nvCxnSpPr>
      <xdr:spPr>
        <a:xfrm flipV="1">
          <a:off x="2908300" y="10118976"/>
          <a:ext cx="8890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46269</xdr:rowOff>
    </xdr:from>
    <xdr:ext cx="534377" cy="259045"/>
    <xdr:sp macro="" textlink="">
      <xdr:nvSpPr>
        <xdr:cNvPr id="125" name="テキスト ボックス 124"/>
        <xdr:cNvSpPr txBox="1"/>
      </xdr:nvSpPr>
      <xdr:spPr>
        <a:xfrm>
          <a:off x="3530111" y="10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1025</xdr:rowOff>
    </xdr:from>
    <xdr:to>
      <xdr:col>4</xdr:col>
      <xdr:colOff>155575</xdr:colOff>
      <xdr:row>59</xdr:row>
      <xdr:rowOff>8946</xdr:rowOff>
    </xdr:to>
    <xdr:cxnSp macro="">
      <xdr:nvCxnSpPr>
        <xdr:cNvPr id="126" name="直線コネクタ 125"/>
        <xdr:cNvCxnSpPr/>
      </xdr:nvCxnSpPr>
      <xdr:spPr>
        <a:xfrm>
          <a:off x="2019300" y="10116575"/>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162107</xdr:rowOff>
    </xdr:from>
    <xdr:to>
      <xdr:col>2</xdr:col>
      <xdr:colOff>638175</xdr:colOff>
      <xdr:row>59</xdr:row>
      <xdr:rowOff>1025</xdr:rowOff>
    </xdr:to>
    <xdr:cxnSp macro="">
      <xdr:nvCxnSpPr>
        <xdr:cNvPr id="129" name="直線コネクタ 128"/>
        <xdr:cNvCxnSpPr/>
      </xdr:nvCxnSpPr>
      <xdr:spPr>
        <a:xfrm>
          <a:off x="1130300" y="10106207"/>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79486</xdr:rowOff>
    </xdr:from>
    <xdr:to>
      <xdr:col>6</xdr:col>
      <xdr:colOff>561975</xdr:colOff>
      <xdr:row>59</xdr:row>
      <xdr:rowOff>9636</xdr:rowOff>
    </xdr:to>
    <xdr:sp macro="" textlink="">
      <xdr:nvSpPr>
        <xdr:cNvPr id="139" name="円/楕円 138"/>
        <xdr:cNvSpPr/>
      </xdr:nvSpPr>
      <xdr:spPr>
        <a:xfrm>
          <a:off x="4584700" y="100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38863</xdr:rowOff>
    </xdr:from>
    <xdr:ext cx="599010" cy="259045"/>
    <xdr:sp macro="" textlink="">
      <xdr:nvSpPr>
        <xdr:cNvPr id="140" name="総務費該当値テキスト"/>
        <xdr:cNvSpPr txBox="1"/>
      </xdr:nvSpPr>
      <xdr:spPr>
        <a:xfrm>
          <a:off x="4686300" y="98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124076</xdr:rowOff>
    </xdr:from>
    <xdr:to>
      <xdr:col>5</xdr:col>
      <xdr:colOff>409575</xdr:colOff>
      <xdr:row>59</xdr:row>
      <xdr:rowOff>54226</xdr:rowOff>
    </xdr:to>
    <xdr:sp macro="" textlink="">
      <xdr:nvSpPr>
        <xdr:cNvPr id="141" name="円/楕円 140"/>
        <xdr:cNvSpPr/>
      </xdr:nvSpPr>
      <xdr:spPr>
        <a:xfrm>
          <a:off x="3746500" y="100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70753</xdr:rowOff>
    </xdr:from>
    <xdr:ext cx="534377" cy="259045"/>
    <xdr:sp macro="" textlink="">
      <xdr:nvSpPr>
        <xdr:cNvPr id="142" name="テキスト ボックス 141"/>
        <xdr:cNvSpPr txBox="1"/>
      </xdr:nvSpPr>
      <xdr:spPr>
        <a:xfrm>
          <a:off x="3530111" y="98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129596</xdr:rowOff>
    </xdr:from>
    <xdr:to>
      <xdr:col>4</xdr:col>
      <xdr:colOff>206375</xdr:colOff>
      <xdr:row>59</xdr:row>
      <xdr:rowOff>59746</xdr:rowOff>
    </xdr:to>
    <xdr:sp macro="" textlink="">
      <xdr:nvSpPr>
        <xdr:cNvPr id="143" name="円/楕円 142"/>
        <xdr:cNvSpPr/>
      </xdr:nvSpPr>
      <xdr:spPr>
        <a:xfrm>
          <a:off x="2857500" y="100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76273</xdr:rowOff>
    </xdr:from>
    <xdr:ext cx="534377" cy="259045"/>
    <xdr:sp macro="" textlink="">
      <xdr:nvSpPr>
        <xdr:cNvPr id="144" name="テキスト ボックス 143"/>
        <xdr:cNvSpPr txBox="1"/>
      </xdr:nvSpPr>
      <xdr:spPr>
        <a:xfrm>
          <a:off x="2641111" y="984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121675</xdr:rowOff>
    </xdr:from>
    <xdr:to>
      <xdr:col>3</xdr:col>
      <xdr:colOff>3175</xdr:colOff>
      <xdr:row>59</xdr:row>
      <xdr:rowOff>51825</xdr:rowOff>
    </xdr:to>
    <xdr:sp macro="" textlink="">
      <xdr:nvSpPr>
        <xdr:cNvPr id="145" name="円/楕円 144"/>
        <xdr:cNvSpPr/>
      </xdr:nvSpPr>
      <xdr:spPr>
        <a:xfrm>
          <a:off x="1968500" y="100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68352</xdr:rowOff>
    </xdr:from>
    <xdr:ext cx="534377" cy="259045"/>
    <xdr:sp macro="" textlink="">
      <xdr:nvSpPr>
        <xdr:cNvPr id="146" name="テキスト ボックス 145"/>
        <xdr:cNvSpPr txBox="1"/>
      </xdr:nvSpPr>
      <xdr:spPr>
        <a:xfrm>
          <a:off x="1752111" y="98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111307</xdr:rowOff>
    </xdr:from>
    <xdr:to>
      <xdr:col>1</xdr:col>
      <xdr:colOff>485775</xdr:colOff>
      <xdr:row>59</xdr:row>
      <xdr:rowOff>41457</xdr:rowOff>
    </xdr:to>
    <xdr:sp macro="" textlink="">
      <xdr:nvSpPr>
        <xdr:cNvPr id="147" name="円/楕円 146"/>
        <xdr:cNvSpPr/>
      </xdr:nvSpPr>
      <xdr:spPr>
        <a:xfrm>
          <a:off x="1079500" y="1005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57984</xdr:rowOff>
    </xdr:from>
    <xdr:ext cx="534377" cy="259045"/>
    <xdr:sp macro="" textlink="">
      <xdr:nvSpPr>
        <xdr:cNvPr id="148" name="テキスト ボックス 147"/>
        <xdr:cNvSpPr txBox="1"/>
      </xdr:nvSpPr>
      <xdr:spPr>
        <a:xfrm>
          <a:off x="863111" y="983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119393</xdr:rowOff>
    </xdr:from>
    <xdr:to>
      <xdr:col>6</xdr:col>
      <xdr:colOff>511175</xdr:colOff>
      <xdr:row>74</xdr:row>
      <xdr:rowOff>166739</xdr:rowOff>
    </xdr:to>
    <xdr:cxnSp macro="">
      <xdr:nvCxnSpPr>
        <xdr:cNvPr id="178" name="直線コネクタ 177"/>
        <xdr:cNvCxnSpPr/>
      </xdr:nvCxnSpPr>
      <xdr:spPr>
        <a:xfrm flipV="1">
          <a:off x="3797300" y="12806693"/>
          <a:ext cx="8382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166739</xdr:rowOff>
    </xdr:from>
    <xdr:to>
      <xdr:col>5</xdr:col>
      <xdr:colOff>358775</xdr:colOff>
      <xdr:row>75</xdr:row>
      <xdr:rowOff>21171</xdr:rowOff>
    </xdr:to>
    <xdr:cxnSp macro="">
      <xdr:nvCxnSpPr>
        <xdr:cNvPr id="181" name="直線コネクタ 180"/>
        <xdr:cNvCxnSpPr/>
      </xdr:nvCxnSpPr>
      <xdr:spPr>
        <a:xfrm flipV="1">
          <a:off x="2908300" y="12854039"/>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21171</xdr:rowOff>
    </xdr:from>
    <xdr:to>
      <xdr:col>4</xdr:col>
      <xdr:colOff>155575</xdr:colOff>
      <xdr:row>76</xdr:row>
      <xdr:rowOff>10706</xdr:rowOff>
    </xdr:to>
    <xdr:cxnSp macro="">
      <xdr:nvCxnSpPr>
        <xdr:cNvPr id="184" name="直線コネクタ 183"/>
        <xdr:cNvCxnSpPr/>
      </xdr:nvCxnSpPr>
      <xdr:spPr>
        <a:xfrm flipV="1">
          <a:off x="2019300" y="12879921"/>
          <a:ext cx="889000" cy="1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128321</xdr:rowOff>
    </xdr:from>
    <xdr:to>
      <xdr:col>2</xdr:col>
      <xdr:colOff>638175</xdr:colOff>
      <xdr:row>76</xdr:row>
      <xdr:rowOff>10706</xdr:rowOff>
    </xdr:to>
    <xdr:cxnSp macro="">
      <xdr:nvCxnSpPr>
        <xdr:cNvPr id="187" name="直線コネクタ 186"/>
        <xdr:cNvCxnSpPr/>
      </xdr:nvCxnSpPr>
      <xdr:spPr>
        <a:xfrm>
          <a:off x="1130300" y="12987071"/>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68593</xdr:rowOff>
    </xdr:from>
    <xdr:to>
      <xdr:col>6</xdr:col>
      <xdr:colOff>561975</xdr:colOff>
      <xdr:row>74</xdr:row>
      <xdr:rowOff>170193</xdr:rowOff>
    </xdr:to>
    <xdr:sp macro="" textlink="">
      <xdr:nvSpPr>
        <xdr:cNvPr id="197" name="円/楕円 196"/>
        <xdr:cNvSpPr/>
      </xdr:nvSpPr>
      <xdr:spPr>
        <a:xfrm>
          <a:off x="45847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91470</xdr:rowOff>
    </xdr:from>
    <xdr:ext cx="599010" cy="259045"/>
    <xdr:sp macro="" textlink="">
      <xdr:nvSpPr>
        <xdr:cNvPr id="198" name="民生費該当値テキスト"/>
        <xdr:cNvSpPr txBox="1"/>
      </xdr:nvSpPr>
      <xdr:spPr>
        <a:xfrm>
          <a:off x="4686300" y="1260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181,599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115939</xdr:rowOff>
    </xdr:from>
    <xdr:to>
      <xdr:col>5</xdr:col>
      <xdr:colOff>409575</xdr:colOff>
      <xdr:row>75</xdr:row>
      <xdr:rowOff>46089</xdr:rowOff>
    </xdr:to>
    <xdr:sp macro="" textlink="">
      <xdr:nvSpPr>
        <xdr:cNvPr id="199" name="円/楕円 198"/>
        <xdr:cNvSpPr/>
      </xdr:nvSpPr>
      <xdr:spPr>
        <a:xfrm>
          <a:off x="3746500" y="128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62616</xdr:rowOff>
    </xdr:from>
    <xdr:ext cx="599010" cy="259045"/>
    <xdr:sp macro="" textlink="">
      <xdr:nvSpPr>
        <xdr:cNvPr id="200" name="テキスト ボックス 199"/>
        <xdr:cNvSpPr txBox="1"/>
      </xdr:nvSpPr>
      <xdr:spPr>
        <a:xfrm>
          <a:off x="3497794" y="125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177,871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141821</xdr:rowOff>
    </xdr:from>
    <xdr:to>
      <xdr:col>4</xdr:col>
      <xdr:colOff>206375</xdr:colOff>
      <xdr:row>75</xdr:row>
      <xdr:rowOff>71971</xdr:rowOff>
    </xdr:to>
    <xdr:sp macro="" textlink="">
      <xdr:nvSpPr>
        <xdr:cNvPr id="201" name="円/楕円 200"/>
        <xdr:cNvSpPr/>
      </xdr:nvSpPr>
      <xdr:spPr>
        <a:xfrm>
          <a:off x="2857500" y="12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88498</xdr:rowOff>
    </xdr:from>
    <xdr:ext cx="599010" cy="259045"/>
    <xdr:sp macro="" textlink="">
      <xdr:nvSpPr>
        <xdr:cNvPr id="202" name="テキスト ボックス 201"/>
        <xdr:cNvSpPr txBox="1"/>
      </xdr:nvSpPr>
      <xdr:spPr>
        <a:xfrm>
          <a:off x="2608794" y="1260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175,833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131356</xdr:rowOff>
    </xdr:from>
    <xdr:to>
      <xdr:col>3</xdr:col>
      <xdr:colOff>3175</xdr:colOff>
      <xdr:row>76</xdr:row>
      <xdr:rowOff>61506</xdr:rowOff>
    </xdr:to>
    <xdr:sp macro="" textlink="">
      <xdr:nvSpPr>
        <xdr:cNvPr id="203" name="円/楕円 202"/>
        <xdr:cNvSpPr/>
      </xdr:nvSpPr>
      <xdr:spPr>
        <a:xfrm>
          <a:off x="1968500" y="129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78033</xdr:rowOff>
    </xdr:from>
    <xdr:ext cx="599010" cy="259045"/>
    <xdr:sp macro="" textlink="">
      <xdr:nvSpPr>
        <xdr:cNvPr id="204" name="テキスト ボックス 203"/>
        <xdr:cNvSpPr txBox="1"/>
      </xdr:nvSpPr>
      <xdr:spPr>
        <a:xfrm>
          <a:off x="1719794" y="127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77521</xdr:rowOff>
    </xdr:from>
    <xdr:to>
      <xdr:col>1</xdr:col>
      <xdr:colOff>485775</xdr:colOff>
      <xdr:row>76</xdr:row>
      <xdr:rowOff>7671</xdr:rowOff>
    </xdr:to>
    <xdr:sp macro="" textlink="">
      <xdr:nvSpPr>
        <xdr:cNvPr id="205" name="円/楕円 204"/>
        <xdr:cNvSpPr/>
      </xdr:nvSpPr>
      <xdr:spPr>
        <a:xfrm>
          <a:off x="1079500" y="129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24198</xdr:rowOff>
    </xdr:from>
    <xdr:ext cx="599010" cy="259045"/>
    <xdr:sp macro="" textlink="">
      <xdr:nvSpPr>
        <xdr:cNvPr id="206" name="テキスト ボックス 205"/>
        <xdr:cNvSpPr txBox="1"/>
      </xdr:nvSpPr>
      <xdr:spPr>
        <a:xfrm>
          <a:off x="830794" y="127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108114</xdr:rowOff>
    </xdr:from>
    <xdr:to>
      <xdr:col>6</xdr:col>
      <xdr:colOff>511175</xdr:colOff>
      <xdr:row>97</xdr:row>
      <xdr:rowOff>35858</xdr:rowOff>
    </xdr:to>
    <xdr:cxnSp macro="">
      <xdr:nvCxnSpPr>
        <xdr:cNvPr id="236" name="直線コネクタ 235"/>
        <xdr:cNvCxnSpPr/>
      </xdr:nvCxnSpPr>
      <xdr:spPr>
        <a:xfrm flipV="1">
          <a:off x="3797300" y="16567314"/>
          <a:ext cx="8382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35858</xdr:rowOff>
    </xdr:from>
    <xdr:to>
      <xdr:col>5</xdr:col>
      <xdr:colOff>358775</xdr:colOff>
      <xdr:row>97</xdr:row>
      <xdr:rowOff>59843</xdr:rowOff>
    </xdr:to>
    <xdr:cxnSp macro="">
      <xdr:nvCxnSpPr>
        <xdr:cNvPr id="239" name="直線コネクタ 238"/>
        <xdr:cNvCxnSpPr/>
      </xdr:nvCxnSpPr>
      <xdr:spPr>
        <a:xfrm flipV="1">
          <a:off x="2908300" y="16666508"/>
          <a:ext cx="889000" cy="2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153873</xdr:rowOff>
    </xdr:from>
    <xdr:to>
      <xdr:col>4</xdr:col>
      <xdr:colOff>155575</xdr:colOff>
      <xdr:row>97</xdr:row>
      <xdr:rowOff>59843</xdr:rowOff>
    </xdr:to>
    <xdr:cxnSp macro="">
      <xdr:nvCxnSpPr>
        <xdr:cNvPr id="242" name="直線コネクタ 241"/>
        <xdr:cNvCxnSpPr/>
      </xdr:nvCxnSpPr>
      <xdr:spPr>
        <a:xfrm>
          <a:off x="2019300" y="16613073"/>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143987</xdr:rowOff>
    </xdr:from>
    <xdr:to>
      <xdr:col>2</xdr:col>
      <xdr:colOff>638175</xdr:colOff>
      <xdr:row>96</xdr:row>
      <xdr:rowOff>153873</xdr:rowOff>
    </xdr:to>
    <xdr:cxnSp macro="">
      <xdr:nvCxnSpPr>
        <xdr:cNvPr id="245" name="直線コネクタ 244"/>
        <xdr:cNvCxnSpPr/>
      </xdr:nvCxnSpPr>
      <xdr:spPr>
        <a:xfrm>
          <a:off x="1130300" y="16603187"/>
          <a:ext cx="88900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57314</xdr:rowOff>
    </xdr:from>
    <xdr:to>
      <xdr:col>6</xdr:col>
      <xdr:colOff>561975</xdr:colOff>
      <xdr:row>96</xdr:row>
      <xdr:rowOff>158914</xdr:rowOff>
    </xdr:to>
    <xdr:sp macro="" textlink="">
      <xdr:nvSpPr>
        <xdr:cNvPr id="255" name="円/楕円 254"/>
        <xdr:cNvSpPr/>
      </xdr:nvSpPr>
      <xdr:spPr>
        <a:xfrm>
          <a:off x="4584700" y="165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35741</xdr:rowOff>
    </xdr:from>
    <xdr:ext cx="534377" cy="259045"/>
    <xdr:sp macro="" textlink="">
      <xdr:nvSpPr>
        <xdr:cNvPr id="256" name="衛生費該当値テキスト"/>
        <xdr:cNvSpPr txBox="1"/>
      </xdr:nvSpPr>
      <xdr:spPr>
        <a:xfrm>
          <a:off x="4686300" y="164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156508</xdr:rowOff>
    </xdr:from>
    <xdr:to>
      <xdr:col>5</xdr:col>
      <xdr:colOff>409575</xdr:colOff>
      <xdr:row>97</xdr:row>
      <xdr:rowOff>86658</xdr:rowOff>
    </xdr:to>
    <xdr:sp macro="" textlink="">
      <xdr:nvSpPr>
        <xdr:cNvPr id="257" name="円/楕円 256"/>
        <xdr:cNvSpPr/>
      </xdr:nvSpPr>
      <xdr:spPr>
        <a:xfrm>
          <a:off x="3746500" y="166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77785</xdr:rowOff>
    </xdr:from>
    <xdr:ext cx="534377" cy="259045"/>
    <xdr:sp macro="" textlink="">
      <xdr:nvSpPr>
        <xdr:cNvPr id="258" name="テキスト ボックス 257"/>
        <xdr:cNvSpPr txBox="1"/>
      </xdr:nvSpPr>
      <xdr:spPr>
        <a:xfrm>
          <a:off x="3530111" y="167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9043</xdr:rowOff>
    </xdr:from>
    <xdr:to>
      <xdr:col>4</xdr:col>
      <xdr:colOff>206375</xdr:colOff>
      <xdr:row>97</xdr:row>
      <xdr:rowOff>110643</xdr:rowOff>
    </xdr:to>
    <xdr:sp macro="" textlink="">
      <xdr:nvSpPr>
        <xdr:cNvPr id="259" name="円/楕円 258"/>
        <xdr:cNvSpPr/>
      </xdr:nvSpPr>
      <xdr:spPr>
        <a:xfrm>
          <a:off x="28575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101770</xdr:rowOff>
    </xdr:from>
    <xdr:ext cx="534377" cy="259045"/>
    <xdr:sp macro="" textlink="">
      <xdr:nvSpPr>
        <xdr:cNvPr id="260" name="テキスト ボックス 259"/>
        <xdr:cNvSpPr txBox="1"/>
      </xdr:nvSpPr>
      <xdr:spPr>
        <a:xfrm>
          <a:off x="2641111" y="167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103073</xdr:rowOff>
    </xdr:from>
    <xdr:to>
      <xdr:col>3</xdr:col>
      <xdr:colOff>3175</xdr:colOff>
      <xdr:row>97</xdr:row>
      <xdr:rowOff>33223</xdr:rowOff>
    </xdr:to>
    <xdr:sp macro="" textlink="">
      <xdr:nvSpPr>
        <xdr:cNvPr id="261" name="円/楕円 260"/>
        <xdr:cNvSpPr/>
      </xdr:nvSpPr>
      <xdr:spPr>
        <a:xfrm>
          <a:off x="1968500" y="1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24350</xdr:rowOff>
    </xdr:from>
    <xdr:ext cx="534377" cy="259045"/>
    <xdr:sp macro="" textlink="">
      <xdr:nvSpPr>
        <xdr:cNvPr id="262" name="テキスト ボックス 261"/>
        <xdr:cNvSpPr txBox="1"/>
      </xdr:nvSpPr>
      <xdr:spPr>
        <a:xfrm>
          <a:off x="1752111" y="166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93187</xdr:rowOff>
    </xdr:from>
    <xdr:to>
      <xdr:col>1</xdr:col>
      <xdr:colOff>485775</xdr:colOff>
      <xdr:row>97</xdr:row>
      <xdr:rowOff>23337</xdr:rowOff>
    </xdr:to>
    <xdr:sp macro="" textlink="">
      <xdr:nvSpPr>
        <xdr:cNvPr id="263" name="円/楕円 262"/>
        <xdr:cNvSpPr/>
      </xdr:nvSpPr>
      <xdr:spPr>
        <a:xfrm>
          <a:off x="1079500" y="165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14464</xdr:rowOff>
    </xdr:from>
    <xdr:ext cx="534377" cy="259045"/>
    <xdr:sp macro="" textlink="">
      <xdr:nvSpPr>
        <xdr:cNvPr id="264" name="テキスト ボックス 263"/>
        <xdr:cNvSpPr txBox="1"/>
      </xdr:nvSpPr>
      <xdr:spPr>
        <a:xfrm>
          <a:off x="863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44641</xdr:rowOff>
    </xdr:from>
    <xdr:to>
      <xdr:col>15</xdr:col>
      <xdr:colOff>180975</xdr:colOff>
      <xdr:row>38</xdr:row>
      <xdr:rowOff>113411</xdr:rowOff>
    </xdr:to>
    <xdr:cxnSp macro="">
      <xdr:nvCxnSpPr>
        <xdr:cNvPr id="293" name="直線コネクタ 292"/>
        <xdr:cNvCxnSpPr/>
      </xdr:nvCxnSpPr>
      <xdr:spPr>
        <a:xfrm>
          <a:off x="9639300" y="6559741"/>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44641</xdr:rowOff>
    </xdr:from>
    <xdr:to>
      <xdr:col>14</xdr:col>
      <xdr:colOff>28575</xdr:colOff>
      <xdr:row>38</xdr:row>
      <xdr:rowOff>78169</xdr:rowOff>
    </xdr:to>
    <xdr:cxnSp macro="">
      <xdr:nvCxnSpPr>
        <xdr:cNvPr id="296" name="直線コネクタ 295"/>
        <xdr:cNvCxnSpPr/>
      </xdr:nvCxnSpPr>
      <xdr:spPr>
        <a:xfrm flipV="1">
          <a:off x="8750300" y="6559741"/>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37211</xdr:rowOff>
    </xdr:from>
    <xdr:to>
      <xdr:col>12</xdr:col>
      <xdr:colOff>511175</xdr:colOff>
      <xdr:row>38</xdr:row>
      <xdr:rowOff>78169</xdr:rowOff>
    </xdr:to>
    <xdr:cxnSp macro="">
      <xdr:nvCxnSpPr>
        <xdr:cNvPr id="299" name="直線コネクタ 298"/>
        <xdr:cNvCxnSpPr/>
      </xdr:nvCxnSpPr>
      <xdr:spPr>
        <a:xfrm>
          <a:off x="7861300" y="6552311"/>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13208</xdr:rowOff>
    </xdr:from>
    <xdr:to>
      <xdr:col>11</xdr:col>
      <xdr:colOff>307975</xdr:colOff>
      <xdr:row>38</xdr:row>
      <xdr:rowOff>37211</xdr:rowOff>
    </xdr:to>
    <xdr:cxnSp macro="">
      <xdr:nvCxnSpPr>
        <xdr:cNvPr id="302" name="直線コネクタ 301"/>
        <xdr:cNvCxnSpPr/>
      </xdr:nvCxnSpPr>
      <xdr:spPr>
        <a:xfrm>
          <a:off x="6972300" y="6185408"/>
          <a:ext cx="8890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62611</xdr:rowOff>
    </xdr:from>
    <xdr:to>
      <xdr:col>15</xdr:col>
      <xdr:colOff>231775</xdr:colOff>
      <xdr:row>38</xdr:row>
      <xdr:rowOff>164211</xdr:rowOff>
    </xdr:to>
    <xdr:sp macro="" textlink="">
      <xdr:nvSpPr>
        <xdr:cNvPr id="312" name="円/楕円 311"/>
        <xdr:cNvSpPr/>
      </xdr:nvSpPr>
      <xdr:spPr>
        <a:xfrm>
          <a:off x="104267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152862</xdr:rowOff>
    </xdr:from>
    <xdr:ext cx="378565" cy="259045"/>
    <xdr:sp macro="" textlink="">
      <xdr:nvSpPr>
        <xdr:cNvPr id="313" name="労働費該当値テキスト"/>
        <xdr:cNvSpPr txBox="1"/>
      </xdr:nvSpPr>
      <xdr:spPr>
        <a:xfrm>
          <a:off x="10528300" y="649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165291</xdr:rowOff>
    </xdr:from>
    <xdr:to>
      <xdr:col>14</xdr:col>
      <xdr:colOff>79375</xdr:colOff>
      <xdr:row>38</xdr:row>
      <xdr:rowOff>95441</xdr:rowOff>
    </xdr:to>
    <xdr:sp macro="" textlink="">
      <xdr:nvSpPr>
        <xdr:cNvPr id="314" name="円/楕円 313"/>
        <xdr:cNvSpPr/>
      </xdr:nvSpPr>
      <xdr:spPr>
        <a:xfrm>
          <a:off x="95885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86568</xdr:rowOff>
    </xdr:from>
    <xdr:ext cx="378565" cy="259045"/>
    <xdr:sp macro="" textlink="">
      <xdr:nvSpPr>
        <xdr:cNvPr id="315" name="テキスト ボックス 314"/>
        <xdr:cNvSpPr txBox="1"/>
      </xdr:nvSpPr>
      <xdr:spPr>
        <a:xfrm>
          <a:off x="9450017" y="660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27369</xdr:rowOff>
    </xdr:from>
    <xdr:to>
      <xdr:col>12</xdr:col>
      <xdr:colOff>561975</xdr:colOff>
      <xdr:row>38</xdr:row>
      <xdr:rowOff>128969</xdr:rowOff>
    </xdr:to>
    <xdr:sp macro="" textlink="">
      <xdr:nvSpPr>
        <xdr:cNvPr id="316" name="円/楕円 315"/>
        <xdr:cNvSpPr/>
      </xdr:nvSpPr>
      <xdr:spPr>
        <a:xfrm>
          <a:off x="8699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120096</xdr:rowOff>
    </xdr:from>
    <xdr:ext cx="378565" cy="259045"/>
    <xdr:sp macro="" textlink="">
      <xdr:nvSpPr>
        <xdr:cNvPr id="317" name="テキスト ボックス 316"/>
        <xdr:cNvSpPr txBox="1"/>
      </xdr:nvSpPr>
      <xdr:spPr>
        <a:xfrm>
          <a:off x="8561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157861</xdr:rowOff>
    </xdr:from>
    <xdr:to>
      <xdr:col>11</xdr:col>
      <xdr:colOff>358775</xdr:colOff>
      <xdr:row>38</xdr:row>
      <xdr:rowOff>88011</xdr:rowOff>
    </xdr:to>
    <xdr:sp macro="" textlink="">
      <xdr:nvSpPr>
        <xdr:cNvPr id="318" name="円/楕円 317"/>
        <xdr:cNvSpPr/>
      </xdr:nvSpPr>
      <xdr:spPr>
        <a:xfrm>
          <a:off x="7810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79138</xdr:rowOff>
    </xdr:from>
    <xdr:ext cx="378565" cy="259045"/>
    <xdr:sp macro="" textlink="">
      <xdr:nvSpPr>
        <xdr:cNvPr id="319" name="テキスト ボックス 318"/>
        <xdr:cNvSpPr txBox="1"/>
      </xdr:nvSpPr>
      <xdr:spPr>
        <a:xfrm>
          <a:off x="7672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133858</xdr:rowOff>
    </xdr:from>
    <xdr:to>
      <xdr:col>10</xdr:col>
      <xdr:colOff>155575</xdr:colOff>
      <xdr:row>36</xdr:row>
      <xdr:rowOff>64008</xdr:rowOff>
    </xdr:to>
    <xdr:sp macro="" textlink="">
      <xdr:nvSpPr>
        <xdr:cNvPr id="320" name="円/楕円 319"/>
        <xdr:cNvSpPr/>
      </xdr:nvSpPr>
      <xdr:spPr>
        <a:xfrm>
          <a:off x="6921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80535</xdr:rowOff>
    </xdr:from>
    <xdr:ext cx="469744" cy="259045"/>
    <xdr:sp macro="" textlink="">
      <xdr:nvSpPr>
        <xdr:cNvPr id="321" name="テキスト ボックス 320"/>
        <xdr:cNvSpPr txBox="1"/>
      </xdr:nvSpPr>
      <xdr:spPr>
        <a:xfrm>
          <a:off x="6737427"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73063</xdr:rowOff>
    </xdr:from>
    <xdr:to>
      <xdr:col>15</xdr:col>
      <xdr:colOff>180975</xdr:colOff>
      <xdr:row>55</xdr:row>
      <xdr:rowOff>131618</xdr:rowOff>
    </xdr:to>
    <xdr:cxnSp macro="">
      <xdr:nvCxnSpPr>
        <xdr:cNvPr id="352" name="直線コネクタ 351"/>
        <xdr:cNvCxnSpPr/>
      </xdr:nvCxnSpPr>
      <xdr:spPr>
        <a:xfrm flipV="1">
          <a:off x="9639300" y="9502813"/>
          <a:ext cx="838200" cy="5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131618</xdr:rowOff>
    </xdr:from>
    <xdr:to>
      <xdr:col>14</xdr:col>
      <xdr:colOff>28575</xdr:colOff>
      <xdr:row>56</xdr:row>
      <xdr:rowOff>66123</xdr:rowOff>
    </xdr:to>
    <xdr:cxnSp macro="">
      <xdr:nvCxnSpPr>
        <xdr:cNvPr id="355" name="直線コネクタ 354"/>
        <xdr:cNvCxnSpPr/>
      </xdr:nvCxnSpPr>
      <xdr:spPr>
        <a:xfrm flipV="1">
          <a:off x="8750300" y="9561368"/>
          <a:ext cx="889000" cy="10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35034</xdr:rowOff>
    </xdr:from>
    <xdr:to>
      <xdr:col>12</xdr:col>
      <xdr:colOff>511175</xdr:colOff>
      <xdr:row>56</xdr:row>
      <xdr:rowOff>66123</xdr:rowOff>
    </xdr:to>
    <xdr:cxnSp macro="">
      <xdr:nvCxnSpPr>
        <xdr:cNvPr id="358" name="直線コネクタ 357"/>
        <xdr:cNvCxnSpPr/>
      </xdr:nvCxnSpPr>
      <xdr:spPr>
        <a:xfrm>
          <a:off x="7861300" y="963623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161776</xdr:rowOff>
    </xdr:from>
    <xdr:to>
      <xdr:col>11</xdr:col>
      <xdr:colOff>307975</xdr:colOff>
      <xdr:row>56</xdr:row>
      <xdr:rowOff>35034</xdr:rowOff>
    </xdr:to>
    <xdr:cxnSp macro="">
      <xdr:nvCxnSpPr>
        <xdr:cNvPr id="361" name="直線コネクタ 360"/>
        <xdr:cNvCxnSpPr/>
      </xdr:nvCxnSpPr>
      <xdr:spPr>
        <a:xfrm>
          <a:off x="6972300" y="9420076"/>
          <a:ext cx="8890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22263</xdr:rowOff>
    </xdr:from>
    <xdr:to>
      <xdr:col>15</xdr:col>
      <xdr:colOff>231775</xdr:colOff>
      <xdr:row>55</xdr:row>
      <xdr:rowOff>123863</xdr:rowOff>
    </xdr:to>
    <xdr:sp macro="" textlink="">
      <xdr:nvSpPr>
        <xdr:cNvPr id="371" name="円/楕円 370"/>
        <xdr:cNvSpPr/>
      </xdr:nvSpPr>
      <xdr:spPr>
        <a:xfrm>
          <a:off x="10426700" y="9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45140</xdr:rowOff>
    </xdr:from>
    <xdr:ext cx="534377" cy="259045"/>
    <xdr:sp macro="" textlink="">
      <xdr:nvSpPr>
        <xdr:cNvPr id="372" name="農林水産業費該当値テキスト"/>
        <xdr:cNvSpPr txBox="1"/>
      </xdr:nvSpPr>
      <xdr:spPr>
        <a:xfrm>
          <a:off x="10528300" y="9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80818</xdr:rowOff>
    </xdr:from>
    <xdr:to>
      <xdr:col>14</xdr:col>
      <xdr:colOff>79375</xdr:colOff>
      <xdr:row>56</xdr:row>
      <xdr:rowOff>10968</xdr:rowOff>
    </xdr:to>
    <xdr:sp macro="" textlink="">
      <xdr:nvSpPr>
        <xdr:cNvPr id="373" name="円/楕円 372"/>
        <xdr:cNvSpPr/>
      </xdr:nvSpPr>
      <xdr:spPr>
        <a:xfrm>
          <a:off x="9588500" y="9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27495</xdr:rowOff>
    </xdr:from>
    <xdr:ext cx="534377" cy="259045"/>
    <xdr:sp macro="" textlink="">
      <xdr:nvSpPr>
        <xdr:cNvPr id="374" name="テキスト ボックス 373"/>
        <xdr:cNvSpPr txBox="1"/>
      </xdr:nvSpPr>
      <xdr:spPr>
        <a:xfrm>
          <a:off x="9372111" y="92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15323</xdr:rowOff>
    </xdr:from>
    <xdr:to>
      <xdr:col>12</xdr:col>
      <xdr:colOff>561975</xdr:colOff>
      <xdr:row>56</xdr:row>
      <xdr:rowOff>116923</xdr:rowOff>
    </xdr:to>
    <xdr:sp macro="" textlink="">
      <xdr:nvSpPr>
        <xdr:cNvPr id="375" name="円/楕円 374"/>
        <xdr:cNvSpPr/>
      </xdr:nvSpPr>
      <xdr:spPr>
        <a:xfrm>
          <a:off x="8699500" y="96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133450</xdr:rowOff>
    </xdr:from>
    <xdr:ext cx="534377" cy="259045"/>
    <xdr:sp macro="" textlink="">
      <xdr:nvSpPr>
        <xdr:cNvPr id="376" name="テキスト ボックス 375"/>
        <xdr:cNvSpPr txBox="1"/>
      </xdr:nvSpPr>
      <xdr:spPr>
        <a:xfrm>
          <a:off x="8483111" y="93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155684</xdr:rowOff>
    </xdr:from>
    <xdr:to>
      <xdr:col>11</xdr:col>
      <xdr:colOff>358775</xdr:colOff>
      <xdr:row>56</xdr:row>
      <xdr:rowOff>85834</xdr:rowOff>
    </xdr:to>
    <xdr:sp macro="" textlink="">
      <xdr:nvSpPr>
        <xdr:cNvPr id="377" name="円/楕円 376"/>
        <xdr:cNvSpPr/>
      </xdr:nvSpPr>
      <xdr:spPr>
        <a:xfrm>
          <a:off x="7810500" y="9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102361</xdr:rowOff>
    </xdr:from>
    <xdr:ext cx="534377" cy="259045"/>
    <xdr:sp macro="" textlink="">
      <xdr:nvSpPr>
        <xdr:cNvPr id="378" name="テキスト ボックス 377"/>
        <xdr:cNvSpPr txBox="1"/>
      </xdr:nvSpPr>
      <xdr:spPr>
        <a:xfrm>
          <a:off x="7594111" y="93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110976</xdr:rowOff>
    </xdr:from>
    <xdr:to>
      <xdr:col>10</xdr:col>
      <xdr:colOff>155575</xdr:colOff>
      <xdr:row>55</xdr:row>
      <xdr:rowOff>41126</xdr:rowOff>
    </xdr:to>
    <xdr:sp macro="" textlink="">
      <xdr:nvSpPr>
        <xdr:cNvPr id="379" name="円/楕円 378"/>
        <xdr:cNvSpPr/>
      </xdr:nvSpPr>
      <xdr:spPr>
        <a:xfrm>
          <a:off x="6921500" y="9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57653</xdr:rowOff>
    </xdr:from>
    <xdr:ext cx="534377" cy="259045"/>
    <xdr:sp macro="" textlink="">
      <xdr:nvSpPr>
        <xdr:cNvPr id="380" name="テキスト ボックス 379"/>
        <xdr:cNvSpPr txBox="1"/>
      </xdr:nvSpPr>
      <xdr:spPr>
        <a:xfrm>
          <a:off x="6705111" y="91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83553</xdr:rowOff>
    </xdr:from>
    <xdr:to>
      <xdr:col>15</xdr:col>
      <xdr:colOff>180975</xdr:colOff>
      <xdr:row>78</xdr:row>
      <xdr:rowOff>130963</xdr:rowOff>
    </xdr:to>
    <xdr:cxnSp macro="">
      <xdr:nvCxnSpPr>
        <xdr:cNvPr id="409" name="直線コネクタ 408"/>
        <xdr:cNvCxnSpPr/>
      </xdr:nvCxnSpPr>
      <xdr:spPr>
        <a:xfrm>
          <a:off x="9639300" y="13456653"/>
          <a:ext cx="8382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77343</xdr:rowOff>
    </xdr:from>
    <xdr:to>
      <xdr:col>14</xdr:col>
      <xdr:colOff>28575</xdr:colOff>
      <xdr:row>78</xdr:row>
      <xdr:rowOff>83553</xdr:rowOff>
    </xdr:to>
    <xdr:cxnSp macro="">
      <xdr:nvCxnSpPr>
        <xdr:cNvPr id="412" name="直線コネクタ 411"/>
        <xdr:cNvCxnSpPr/>
      </xdr:nvCxnSpPr>
      <xdr:spPr>
        <a:xfrm>
          <a:off x="8750300" y="134504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77343</xdr:rowOff>
    </xdr:from>
    <xdr:to>
      <xdr:col>12</xdr:col>
      <xdr:colOff>511175</xdr:colOff>
      <xdr:row>78</xdr:row>
      <xdr:rowOff>97410</xdr:rowOff>
    </xdr:to>
    <xdr:cxnSp macro="">
      <xdr:nvCxnSpPr>
        <xdr:cNvPr id="415" name="直線コネクタ 414"/>
        <xdr:cNvCxnSpPr/>
      </xdr:nvCxnSpPr>
      <xdr:spPr>
        <a:xfrm flipV="1">
          <a:off x="7861300" y="1345044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97206</xdr:rowOff>
    </xdr:from>
    <xdr:to>
      <xdr:col>11</xdr:col>
      <xdr:colOff>307975</xdr:colOff>
      <xdr:row>78</xdr:row>
      <xdr:rowOff>97410</xdr:rowOff>
    </xdr:to>
    <xdr:cxnSp macro="">
      <xdr:nvCxnSpPr>
        <xdr:cNvPr id="418" name="直線コネクタ 417"/>
        <xdr:cNvCxnSpPr/>
      </xdr:nvCxnSpPr>
      <xdr:spPr>
        <a:xfrm>
          <a:off x="6972300" y="13470306"/>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80163</xdr:rowOff>
    </xdr:from>
    <xdr:to>
      <xdr:col>15</xdr:col>
      <xdr:colOff>231775</xdr:colOff>
      <xdr:row>79</xdr:row>
      <xdr:rowOff>10313</xdr:rowOff>
    </xdr:to>
    <xdr:sp macro="" textlink="">
      <xdr:nvSpPr>
        <xdr:cNvPr id="428" name="円/楕円 427"/>
        <xdr:cNvSpPr/>
      </xdr:nvSpPr>
      <xdr:spPr>
        <a:xfrm>
          <a:off x="10426700" y="134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166540</xdr:rowOff>
    </xdr:from>
    <xdr:ext cx="469744" cy="259045"/>
    <xdr:sp macro="" textlink="">
      <xdr:nvSpPr>
        <xdr:cNvPr id="429" name="商工費該当値テキスト"/>
        <xdr:cNvSpPr txBox="1"/>
      </xdr:nvSpPr>
      <xdr:spPr>
        <a:xfrm>
          <a:off x="10528300"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32753</xdr:rowOff>
    </xdr:from>
    <xdr:to>
      <xdr:col>14</xdr:col>
      <xdr:colOff>79375</xdr:colOff>
      <xdr:row>78</xdr:row>
      <xdr:rowOff>134353</xdr:rowOff>
    </xdr:to>
    <xdr:sp macro="" textlink="">
      <xdr:nvSpPr>
        <xdr:cNvPr id="430" name="円/楕円 429"/>
        <xdr:cNvSpPr/>
      </xdr:nvSpPr>
      <xdr:spPr>
        <a:xfrm>
          <a:off x="9588500" y="134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125480</xdr:rowOff>
    </xdr:from>
    <xdr:ext cx="534377" cy="259045"/>
    <xdr:sp macro="" textlink="">
      <xdr:nvSpPr>
        <xdr:cNvPr id="431" name="テキスト ボックス 430"/>
        <xdr:cNvSpPr txBox="1"/>
      </xdr:nvSpPr>
      <xdr:spPr>
        <a:xfrm>
          <a:off x="9372111" y="134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26543</xdr:rowOff>
    </xdr:from>
    <xdr:to>
      <xdr:col>12</xdr:col>
      <xdr:colOff>561975</xdr:colOff>
      <xdr:row>78</xdr:row>
      <xdr:rowOff>128143</xdr:rowOff>
    </xdr:to>
    <xdr:sp macro="" textlink="">
      <xdr:nvSpPr>
        <xdr:cNvPr id="432" name="円/楕円 431"/>
        <xdr:cNvSpPr/>
      </xdr:nvSpPr>
      <xdr:spPr>
        <a:xfrm>
          <a:off x="8699500" y="133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119270</xdr:rowOff>
    </xdr:from>
    <xdr:ext cx="534377" cy="259045"/>
    <xdr:sp macro="" textlink="">
      <xdr:nvSpPr>
        <xdr:cNvPr id="433" name="テキスト ボックス 432"/>
        <xdr:cNvSpPr txBox="1"/>
      </xdr:nvSpPr>
      <xdr:spPr>
        <a:xfrm>
          <a:off x="8483111" y="13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46610</xdr:rowOff>
    </xdr:from>
    <xdr:to>
      <xdr:col>11</xdr:col>
      <xdr:colOff>358775</xdr:colOff>
      <xdr:row>78</xdr:row>
      <xdr:rowOff>148210</xdr:rowOff>
    </xdr:to>
    <xdr:sp macro="" textlink="">
      <xdr:nvSpPr>
        <xdr:cNvPr id="434" name="円/楕円 433"/>
        <xdr:cNvSpPr/>
      </xdr:nvSpPr>
      <xdr:spPr>
        <a:xfrm>
          <a:off x="7810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139337</xdr:rowOff>
    </xdr:from>
    <xdr:ext cx="469744" cy="259045"/>
    <xdr:sp macro="" textlink="">
      <xdr:nvSpPr>
        <xdr:cNvPr id="435" name="テキスト ボックス 434"/>
        <xdr:cNvSpPr txBox="1"/>
      </xdr:nvSpPr>
      <xdr:spPr>
        <a:xfrm>
          <a:off x="7626427" y="1351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46406</xdr:rowOff>
    </xdr:from>
    <xdr:to>
      <xdr:col>10</xdr:col>
      <xdr:colOff>155575</xdr:colOff>
      <xdr:row>78</xdr:row>
      <xdr:rowOff>148006</xdr:rowOff>
    </xdr:to>
    <xdr:sp macro="" textlink="">
      <xdr:nvSpPr>
        <xdr:cNvPr id="436" name="円/楕円 435"/>
        <xdr:cNvSpPr/>
      </xdr:nvSpPr>
      <xdr:spPr>
        <a:xfrm>
          <a:off x="6921500" y="134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139133</xdr:rowOff>
    </xdr:from>
    <xdr:ext cx="469744" cy="259045"/>
    <xdr:sp macro="" textlink="">
      <xdr:nvSpPr>
        <xdr:cNvPr id="437" name="テキスト ボックス 436"/>
        <xdr:cNvSpPr txBox="1"/>
      </xdr:nvSpPr>
      <xdr:spPr>
        <a:xfrm>
          <a:off x="6737427" y="135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42070</xdr:rowOff>
    </xdr:from>
    <xdr:to>
      <xdr:col>15</xdr:col>
      <xdr:colOff>180975</xdr:colOff>
      <xdr:row>99</xdr:row>
      <xdr:rowOff>47918</xdr:rowOff>
    </xdr:to>
    <xdr:cxnSp macro="">
      <xdr:nvCxnSpPr>
        <xdr:cNvPr id="468" name="直線コネクタ 467"/>
        <xdr:cNvCxnSpPr/>
      </xdr:nvCxnSpPr>
      <xdr:spPr>
        <a:xfrm flipV="1">
          <a:off x="9639300" y="17015620"/>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47918</xdr:rowOff>
    </xdr:from>
    <xdr:to>
      <xdr:col>14</xdr:col>
      <xdr:colOff>28575</xdr:colOff>
      <xdr:row>99</xdr:row>
      <xdr:rowOff>49799</xdr:rowOff>
    </xdr:to>
    <xdr:cxnSp macro="">
      <xdr:nvCxnSpPr>
        <xdr:cNvPr id="471" name="直線コネクタ 470"/>
        <xdr:cNvCxnSpPr/>
      </xdr:nvCxnSpPr>
      <xdr:spPr>
        <a:xfrm flipV="1">
          <a:off x="8750300" y="17021468"/>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49799</xdr:rowOff>
    </xdr:from>
    <xdr:to>
      <xdr:col>12</xdr:col>
      <xdr:colOff>511175</xdr:colOff>
      <xdr:row>99</xdr:row>
      <xdr:rowOff>60612</xdr:rowOff>
    </xdr:to>
    <xdr:cxnSp macro="">
      <xdr:nvCxnSpPr>
        <xdr:cNvPr id="474" name="直線コネクタ 473"/>
        <xdr:cNvCxnSpPr/>
      </xdr:nvCxnSpPr>
      <xdr:spPr>
        <a:xfrm flipV="1">
          <a:off x="7861300" y="17023349"/>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6" name="テキスト ボックス 475"/>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37281</xdr:rowOff>
    </xdr:from>
    <xdr:to>
      <xdr:col>11</xdr:col>
      <xdr:colOff>307975</xdr:colOff>
      <xdr:row>99</xdr:row>
      <xdr:rowOff>60612</xdr:rowOff>
    </xdr:to>
    <xdr:cxnSp macro="">
      <xdr:nvCxnSpPr>
        <xdr:cNvPr id="477" name="直線コネクタ 476"/>
        <xdr:cNvCxnSpPr/>
      </xdr:nvCxnSpPr>
      <xdr:spPr>
        <a:xfrm>
          <a:off x="6972300" y="17010831"/>
          <a:ext cx="8890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162720</xdr:rowOff>
    </xdr:from>
    <xdr:to>
      <xdr:col>15</xdr:col>
      <xdr:colOff>231775</xdr:colOff>
      <xdr:row>99</xdr:row>
      <xdr:rowOff>92870</xdr:rowOff>
    </xdr:to>
    <xdr:sp macro="" textlink="">
      <xdr:nvSpPr>
        <xdr:cNvPr id="487" name="円/楕円 486"/>
        <xdr:cNvSpPr/>
      </xdr:nvSpPr>
      <xdr:spPr>
        <a:xfrm>
          <a:off x="10426700" y="169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122097</xdr:rowOff>
    </xdr:from>
    <xdr:ext cx="534377" cy="259045"/>
    <xdr:sp macro="" textlink="">
      <xdr:nvSpPr>
        <xdr:cNvPr id="488" name="土木費該当値テキスト"/>
        <xdr:cNvSpPr txBox="1"/>
      </xdr:nvSpPr>
      <xdr:spPr>
        <a:xfrm>
          <a:off x="10528300" y="167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168568</xdr:rowOff>
    </xdr:from>
    <xdr:to>
      <xdr:col>14</xdr:col>
      <xdr:colOff>79375</xdr:colOff>
      <xdr:row>99</xdr:row>
      <xdr:rowOff>98718</xdr:rowOff>
    </xdr:to>
    <xdr:sp macro="" textlink="">
      <xdr:nvSpPr>
        <xdr:cNvPr id="489" name="円/楕円 488"/>
        <xdr:cNvSpPr/>
      </xdr:nvSpPr>
      <xdr:spPr>
        <a:xfrm>
          <a:off x="9588500" y="16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89845</xdr:rowOff>
    </xdr:from>
    <xdr:ext cx="534377" cy="259045"/>
    <xdr:sp macro="" textlink="">
      <xdr:nvSpPr>
        <xdr:cNvPr id="490" name="テキスト ボックス 489"/>
        <xdr:cNvSpPr txBox="1"/>
      </xdr:nvSpPr>
      <xdr:spPr>
        <a:xfrm>
          <a:off x="9372111" y="170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170449</xdr:rowOff>
    </xdr:from>
    <xdr:to>
      <xdr:col>12</xdr:col>
      <xdr:colOff>561975</xdr:colOff>
      <xdr:row>99</xdr:row>
      <xdr:rowOff>100599</xdr:rowOff>
    </xdr:to>
    <xdr:sp macro="" textlink="">
      <xdr:nvSpPr>
        <xdr:cNvPr id="491" name="円/楕円 490"/>
        <xdr:cNvSpPr/>
      </xdr:nvSpPr>
      <xdr:spPr>
        <a:xfrm>
          <a:off x="8699500" y="169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91726</xdr:rowOff>
    </xdr:from>
    <xdr:ext cx="534377" cy="259045"/>
    <xdr:sp macro="" textlink="">
      <xdr:nvSpPr>
        <xdr:cNvPr id="492" name="テキスト ボックス 491"/>
        <xdr:cNvSpPr txBox="1"/>
      </xdr:nvSpPr>
      <xdr:spPr>
        <a:xfrm>
          <a:off x="8483111" y="1706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9812</xdr:rowOff>
    </xdr:from>
    <xdr:to>
      <xdr:col>11</xdr:col>
      <xdr:colOff>358775</xdr:colOff>
      <xdr:row>99</xdr:row>
      <xdr:rowOff>111412</xdr:rowOff>
    </xdr:to>
    <xdr:sp macro="" textlink="">
      <xdr:nvSpPr>
        <xdr:cNvPr id="493" name="円/楕円 492"/>
        <xdr:cNvSpPr/>
      </xdr:nvSpPr>
      <xdr:spPr>
        <a:xfrm>
          <a:off x="7810500" y="169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102539</xdr:rowOff>
    </xdr:from>
    <xdr:ext cx="534377" cy="259045"/>
    <xdr:sp macro="" textlink="">
      <xdr:nvSpPr>
        <xdr:cNvPr id="494" name="テキスト ボックス 493"/>
        <xdr:cNvSpPr txBox="1"/>
      </xdr:nvSpPr>
      <xdr:spPr>
        <a:xfrm>
          <a:off x="7594111" y="170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157931</xdr:rowOff>
    </xdr:from>
    <xdr:to>
      <xdr:col>10</xdr:col>
      <xdr:colOff>155575</xdr:colOff>
      <xdr:row>99</xdr:row>
      <xdr:rowOff>88081</xdr:rowOff>
    </xdr:to>
    <xdr:sp macro="" textlink="">
      <xdr:nvSpPr>
        <xdr:cNvPr id="495" name="円/楕円 494"/>
        <xdr:cNvSpPr/>
      </xdr:nvSpPr>
      <xdr:spPr>
        <a:xfrm>
          <a:off x="6921500" y="169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104608</xdr:rowOff>
    </xdr:from>
    <xdr:ext cx="534377" cy="259045"/>
    <xdr:sp macro="" textlink="">
      <xdr:nvSpPr>
        <xdr:cNvPr id="496" name="テキスト ボックス 495"/>
        <xdr:cNvSpPr txBox="1"/>
      </xdr:nvSpPr>
      <xdr:spPr>
        <a:xfrm>
          <a:off x="6705111" y="167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80199</xdr:rowOff>
    </xdr:from>
    <xdr:to>
      <xdr:col>23</xdr:col>
      <xdr:colOff>517525</xdr:colOff>
      <xdr:row>37</xdr:row>
      <xdr:rowOff>79937</xdr:rowOff>
    </xdr:to>
    <xdr:cxnSp macro="">
      <xdr:nvCxnSpPr>
        <xdr:cNvPr id="528" name="直線コネクタ 527"/>
        <xdr:cNvCxnSpPr/>
      </xdr:nvCxnSpPr>
      <xdr:spPr>
        <a:xfrm>
          <a:off x="15481300" y="6252399"/>
          <a:ext cx="838200" cy="1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2017</xdr:rowOff>
    </xdr:from>
    <xdr:to>
      <xdr:col>22</xdr:col>
      <xdr:colOff>365125</xdr:colOff>
      <xdr:row>36</xdr:row>
      <xdr:rowOff>80199</xdr:rowOff>
    </xdr:to>
    <xdr:cxnSp macro="">
      <xdr:nvCxnSpPr>
        <xdr:cNvPr id="531" name="直線コネクタ 530"/>
        <xdr:cNvCxnSpPr/>
      </xdr:nvCxnSpPr>
      <xdr:spPr>
        <a:xfrm>
          <a:off x="14592300" y="6002767"/>
          <a:ext cx="889000" cy="2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2017</xdr:rowOff>
    </xdr:from>
    <xdr:to>
      <xdr:col>21</xdr:col>
      <xdr:colOff>161925</xdr:colOff>
      <xdr:row>37</xdr:row>
      <xdr:rowOff>38528</xdr:rowOff>
    </xdr:to>
    <xdr:cxnSp macro="">
      <xdr:nvCxnSpPr>
        <xdr:cNvPr id="534" name="直線コネクタ 533"/>
        <xdr:cNvCxnSpPr/>
      </xdr:nvCxnSpPr>
      <xdr:spPr>
        <a:xfrm flipV="1">
          <a:off x="13703300" y="6002767"/>
          <a:ext cx="889000" cy="37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38528</xdr:rowOff>
    </xdr:from>
    <xdr:to>
      <xdr:col>19</xdr:col>
      <xdr:colOff>644525</xdr:colOff>
      <xdr:row>37</xdr:row>
      <xdr:rowOff>96070</xdr:rowOff>
    </xdr:to>
    <xdr:cxnSp macro="">
      <xdr:nvCxnSpPr>
        <xdr:cNvPr id="537" name="直線コネクタ 536"/>
        <xdr:cNvCxnSpPr/>
      </xdr:nvCxnSpPr>
      <xdr:spPr>
        <a:xfrm flipV="1">
          <a:off x="12814300" y="6382178"/>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29137</xdr:rowOff>
    </xdr:from>
    <xdr:to>
      <xdr:col>23</xdr:col>
      <xdr:colOff>568325</xdr:colOff>
      <xdr:row>37</xdr:row>
      <xdr:rowOff>130737</xdr:rowOff>
    </xdr:to>
    <xdr:sp macro="" textlink="">
      <xdr:nvSpPr>
        <xdr:cNvPr id="547" name="円/楕円 546"/>
        <xdr:cNvSpPr/>
      </xdr:nvSpPr>
      <xdr:spPr>
        <a:xfrm>
          <a:off x="162687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7564</xdr:rowOff>
    </xdr:from>
    <xdr:ext cx="534377" cy="259045"/>
    <xdr:sp macro="" textlink="">
      <xdr:nvSpPr>
        <xdr:cNvPr id="548" name="消防費該当値テキスト"/>
        <xdr:cNvSpPr txBox="1"/>
      </xdr:nvSpPr>
      <xdr:spPr>
        <a:xfrm>
          <a:off x="16370300" y="63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29399</xdr:rowOff>
    </xdr:from>
    <xdr:to>
      <xdr:col>22</xdr:col>
      <xdr:colOff>415925</xdr:colOff>
      <xdr:row>36</xdr:row>
      <xdr:rowOff>130999</xdr:rowOff>
    </xdr:to>
    <xdr:sp macro="" textlink="">
      <xdr:nvSpPr>
        <xdr:cNvPr id="549" name="円/楕円 548"/>
        <xdr:cNvSpPr/>
      </xdr:nvSpPr>
      <xdr:spPr>
        <a:xfrm>
          <a:off x="15430500" y="6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147526</xdr:rowOff>
    </xdr:from>
    <xdr:ext cx="534377" cy="259045"/>
    <xdr:sp macro="" textlink="">
      <xdr:nvSpPr>
        <xdr:cNvPr id="550" name="テキスト ボックス 549"/>
        <xdr:cNvSpPr txBox="1"/>
      </xdr:nvSpPr>
      <xdr:spPr>
        <a:xfrm>
          <a:off x="15214111" y="5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122667</xdr:rowOff>
    </xdr:from>
    <xdr:to>
      <xdr:col>21</xdr:col>
      <xdr:colOff>212725</xdr:colOff>
      <xdr:row>35</xdr:row>
      <xdr:rowOff>52817</xdr:rowOff>
    </xdr:to>
    <xdr:sp macro="" textlink="">
      <xdr:nvSpPr>
        <xdr:cNvPr id="551" name="円/楕円 550"/>
        <xdr:cNvSpPr/>
      </xdr:nvSpPr>
      <xdr:spPr>
        <a:xfrm>
          <a:off x="14541500" y="59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69344</xdr:rowOff>
    </xdr:from>
    <xdr:ext cx="534377" cy="259045"/>
    <xdr:sp macro="" textlink="">
      <xdr:nvSpPr>
        <xdr:cNvPr id="552" name="テキスト ボックス 551"/>
        <xdr:cNvSpPr txBox="1"/>
      </xdr:nvSpPr>
      <xdr:spPr>
        <a:xfrm>
          <a:off x="14325111" y="57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159178</xdr:rowOff>
    </xdr:from>
    <xdr:to>
      <xdr:col>20</xdr:col>
      <xdr:colOff>9525</xdr:colOff>
      <xdr:row>37</xdr:row>
      <xdr:rowOff>89328</xdr:rowOff>
    </xdr:to>
    <xdr:sp macro="" textlink="">
      <xdr:nvSpPr>
        <xdr:cNvPr id="553" name="円/楕円 552"/>
        <xdr:cNvSpPr/>
      </xdr:nvSpPr>
      <xdr:spPr>
        <a:xfrm>
          <a:off x="13652500" y="63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80455</xdr:rowOff>
    </xdr:from>
    <xdr:ext cx="534377" cy="259045"/>
    <xdr:sp macro="" textlink="">
      <xdr:nvSpPr>
        <xdr:cNvPr id="554" name="テキスト ボックス 553"/>
        <xdr:cNvSpPr txBox="1"/>
      </xdr:nvSpPr>
      <xdr:spPr>
        <a:xfrm>
          <a:off x="13436111" y="64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45270</xdr:rowOff>
    </xdr:from>
    <xdr:to>
      <xdr:col>18</xdr:col>
      <xdr:colOff>492125</xdr:colOff>
      <xdr:row>37</xdr:row>
      <xdr:rowOff>146870</xdr:rowOff>
    </xdr:to>
    <xdr:sp macro="" textlink="">
      <xdr:nvSpPr>
        <xdr:cNvPr id="555" name="円/楕円 554"/>
        <xdr:cNvSpPr/>
      </xdr:nvSpPr>
      <xdr:spPr>
        <a:xfrm>
          <a:off x="12763500" y="63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137997</xdr:rowOff>
    </xdr:from>
    <xdr:ext cx="534377" cy="259045"/>
    <xdr:sp macro="" textlink="">
      <xdr:nvSpPr>
        <xdr:cNvPr id="556" name="テキスト ボックス 555"/>
        <xdr:cNvSpPr txBox="1"/>
      </xdr:nvSpPr>
      <xdr:spPr>
        <a:xfrm>
          <a:off x="12547111" y="64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139065</xdr:rowOff>
    </xdr:from>
    <xdr:to>
      <xdr:col>23</xdr:col>
      <xdr:colOff>517525</xdr:colOff>
      <xdr:row>55</xdr:row>
      <xdr:rowOff>168097</xdr:rowOff>
    </xdr:to>
    <xdr:cxnSp macro="">
      <xdr:nvCxnSpPr>
        <xdr:cNvPr id="586" name="直線コネクタ 585"/>
        <xdr:cNvCxnSpPr/>
      </xdr:nvCxnSpPr>
      <xdr:spPr>
        <a:xfrm>
          <a:off x="15481300" y="9225915"/>
          <a:ext cx="838200" cy="3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139065</xdr:rowOff>
    </xdr:from>
    <xdr:to>
      <xdr:col>22</xdr:col>
      <xdr:colOff>365125</xdr:colOff>
      <xdr:row>55</xdr:row>
      <xdr:rowOff>108928</xdr:rowOff>
    </xdr:to>
    <xdr:cxnSp macro="">
      <xdr:nvCxnSpPr>
        <xdr:cNvPr id="589" name="直線コネクタ 588"/>
        <xdr:cNvCxnSpPr/>
      </xdr:nvCxnSpPr>
      <xdr:spPr>
        <a:xfrm flipV="1">
          <a:off x="14592300" y="9225915"/>
          <a:ext cx="889000" cy="3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72047</xdr:rowOff>
    </xdr:from>
    <xdr:to>
      <xdr:col>21</xdr:col>
      <xdr:colOff>161925</xdr:colOff>
      <xdr:row>55</xdr:row>
      <xdr:rowOff>108928</xdr:rowOff>
    </xdr:to>
    <xdr:cxnSp macro="">
      <xdr:nvCxnSpPr>
        <xdr:cNvPr id="592" name="直線コネクタ 591"/>
        <xdr:cNvCxnSpPr/>
      </xdr:nvCxnSpPr>
      <xdr:spPr>
        <a:xfrm>
          <a:off x="13703300" y="9501797"/>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72047</xdr:rowOff>
    </xdr:from>
    <xdr:to>
      <xdr:col>19</xdr:col>
      <xdr:colOff>644525</xdr:colOff>
      <xdr:row>57</xdr:row>
      <xdr:rowOff>32626</xdr:rowOff>
    </xdr:to>
    <xdr:cxnSp macro="">
      <xdr:nvCxnSpPr>
        <xdr:cNvPr id="595" name="直線コネクタ 594"/>
        <xdr:cNvCxnSpPr/>
      </xdr:nvCxnSpPr>
      <xdr:spPr>
        <a:xfrm flipV="1">
          <a:off x="12814300" y="9501797"/>
          <a:ext cx="889000" cy="3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117297</xdr:rowOff>
    </xdr:from>
    <xdr:to>
      <xdr:col>23</xdr:col>
      <xdr:colOff>568325</xdr:colOff>
      <xdr:row>56</xdr:row>
      <xdr:rowOff>47447</xdr:rowOff>
    </xdr:to>
    <xdr:sp macro="" textlink="">
      <xdr:nvSpPr>
        <xdr:cNvPr id="605" name="円/楕円 604"/>
        <xdr:cNvSpPr/>
      </xdr:nvSpPr>
      <xdr:spPr>
        <a:xfrm>
          <a:off x="16268700" y="95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140174</xdr:rowOff>
    </xdr:from>
    <xdr:ext cx="534377" cy="259045"/>
    <xdr:sp macro="" textlink="">
      <xdr:nvSpPr>
        <xdr:cNvPr id="606" name="教育費該当値テキスト"/>
        <xdr:cNvSpPr txBox="1"/>
      </xdr:nvSpPr>
      <xdr:spPr>
        <a:xfrm>
          <a:off x="16370300" y="93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74,264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88265</xdr:rowOff>
    </xdr:from>
    <xdr:to>
      <xdr:col>22</xdr:col>
      <xdr:colOff>415925</xdr:colOff>
      <xdr:row>54</xdr:row>
      <xdr:rowOff>18415</xdr:rowOff>
    </xdr:to>
    <xdr:sp macro="" textlink="">
      <xdr:nvSpPr>
        <xdr:cNvPr id="607" name="円/楕円 606"/>
        <xdr:cNvSpPr/>
      </xdr:nvSpPr>
      <xdr:spPr>
        <a:xfrm>
          <a:off x="15430500" y="91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34942</xdr:rowOff>
    </xdr:from>
    <xdr:ext cx="599010" cy="259045"/>
    <xdr:sp macro="" textlink="">
      <xdr:nvSpPr>
        <xdr:cNvPr id="608" name="テキスト ボックス 607"/>
        <xdr:cNvSpPr txBox="1"/>
      </xdr:nvSpPr>
      <xdr:spPr>
        <a:xfrm>
          <a:off x="15181794" y="895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103,550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58128</xdr:rowOff>
    </xdr:from>
    <xdr:to>
      <xdr:col>21</xdr:col>
      <xdr:colOff>212725</xdr:colOff>
      <xdr:row>55</xdr:row>
      <xdr:rowOff>159728</xdr:rowOff>
    </xdr:to>
    <xdr:sp macro="" textlink="">
      <xdr:nvSpPr>
        <xdr:cNvPr id="609" name="円/楕円 608"/>
        <xdr:cNvSpPr/>
      </xdr:nvSpPr>
      <xdr:spPr>
        <a:xfrm>
          <a:off x="14541500" y="94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4805</xdr:rowOff>
    </xdr:from>
    <xdr:ext cx="534377" cy="259045"/>
    <xdr:sp macro="" textlink="">
      <xdr:nvSpPr>
        <xdr:cNvPr id="610" name="テキスト ボックス 609"/>
        <xdr:cNvSpPr txBox="1"/>
      </xdr:nvSpPr>
      <xdr:spPr>
        <a:xfrm>
          <a:off x="14325111" y="92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21247</xdr:rowOff>
    </xdr:from>
    <xdr:to>
      <xdr:col>20</xdr:col>
      <xdr:colOff>9525</xdr:colOff>
      <xdr:row>55</xdr:row>
      <xdr:rowOff>122847</xdr:rowOff>
    </xdr:to>
    <xdr:sp macro="" textlink="">
      <xdr:nvSpPr>
        <xdr:cNvPr id="611" name="円/楕円 610"/>
        <xdr:cNvSpPr/>
      </xdr:nvSpPr>
      <xdr:spPr>
        <a:xfrm>
          <a:off x="13652500" y="94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139374</xdr:rowOff>
    </xdr:from>
    <xdr:ext cx="534377" cy="259045"/>
    <xdr:sp macro="" textlink="">
      <xdr:nvSpPr>
        <xdr:cNvPr id="612" name="テキスト ボックス 611"/>
        <xdr:cNvSpPr txBox="1"/>
      </xdr:nvSpPr>
      <xdr:spPr>
        <a:xfrm>
          <a:off x="13436111" y="92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153276</xdr:rowOff>
    </xdr:from>
    <xdr:to>
      <xdr:col>18</xdr:col>
      <xdr:colOff>492125</xdr:colOff>
      <xdr:row>57</xdr:row>
      <xdr:rowOff>83426</xdr:rowOff>
    </xdr:to>
    <xdr:sp macro="" textlink="">
      <xdr:nvSpPr>
        <xdr:cNvPr id="613" name="円/楕円 612"/>
        <xdr:cNvSpPr/>
      </xdr:nvSpPr>
      <xdr:spPr>
        <a:xfrm>
          <a:off x="12763500" y="97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99953</xdr:rowOff>
    </xdr:from>
    <xdr:ext cx="534377" cy="259045"/>
    <xdr:sp macro="" textlink="">
      <xdr:nvSpPr>
        <xdr:cNvPr id="614" name="テキスト ボックス 613"/>
        <xdr:cNvSpPr txBox="1"/>
      </xdr:nvSpPr>
      <xdr:spPr>
        <a:xfrm>
          <a:off x="12547111" y="95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120721</xdr:rowOff>
    </xdr:from>
    <xdr:to>
      <xdr:col>23</xdr:col>
      <xdr:colOff>517525</xdr:colOff>
      <xdr:row>78</xdr:row>
      <xdr:rowOff>126333</xdr:rowOff>
    </xdr:to>
    <xdr:cxnSp macro="">
      <xdr:nvCxnSpPr>
        <xdr:cNvPr id="641" name="直線コネクタ 640"/>
        <xdr:cNvCxnSpPr/>
      </xdr:nvCxnSpPr>
      <xdr:spPr>
        <a:xfrm>
          <a:off x="15481300" y="13493821"/>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62417</xdr:rowOff>
    </xdr:from>
    <xdr:ext cx="469744" cy="259045"/>
    <xdr:sp macro="" textlink="">
      <xdr:nvSpPr>
        <xdr:cNvPr id="642" name="災害復旧費平均値テキスト"/>
        <xdr:cNvSpPr txBox="1"/>
      </xdr:nvSpPr>
      <xdr:spPr>
        <a:xfrm>
          <a:off x="16370300" y="1343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120721</xdr:rowOff>
    </xdr:from>
    <xdr:to>
      <xdr:col>22</xdr:col>
      <xdr:colOff>365125</xdr:colOff>
      <xdr:row>78</xdr:row>
      <xdr:rowOff>125803</xdr:rowOff>
    </xdr:to>
    <xdr:cxnSp macro="">
      <xdr:nvCxnSpPr>
        <xdr:cNvPr id="644" name="直線コネクタ 643"/>
        <xdr:cNvCxnSpPr/>
      </xdr:nvCxnSpPr>
      <xdr:spPr>
        <a:xfrm flipV="1">
          <a:off x="14592300" y="1349382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6" name="テキスト ボックス 645"/>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97236</xdr:rowOff>
    </xdr:from>
    <xdr:to>
      <xdr:col>21</xdr:col>
      <xdr:colOff>161925</xdr:colOff>
      <xdr:row>78</xdr:row>
      <xdr:rowOff>125803</xdr:rowOff>
    </xdr:to>
    <xdr:cxnSp macro="">
      <xdr:nvCxnSpPr>
        <xdr:cNvPr id="647" name="直線コネクタ 646"/>
        <xdr:cNvCxnSpPr/>
      </xdr:nvCxnSpPr>
      <xdr:spPr>
        <a:xfrm>
          <a:off x="13703300" y="13470336"/>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9" name="テキスト ボックス 648"/>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97236</xdr:rowOff>
    </xdr:from>
    <xdr:to>
      <xdr:col>19</xdr:col>
      <xdr:colOff>644525</xdr:colOff>
      <xdr:row>78</xdr:row>
      <xdr:rowOff>98785</xdr:rowOff>
    </xdr:to>
    <xdr:cxnSp macro="">
      <xdr:nvCxnSpPr>
        <xdr:cNvPr id="650" name="直線コネクタ 649"/>
        <xdr:cNvCxnSpPr/>
      </xdr:nvCxnSpPr>
      <xdr:spPr>
        <a:xfrm flipV="1">
          <a:off x="12814300" y="13470336"/>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165727</xdr:rowOff>
    </xdr:from>
    <xdr:ext cx="469744" cy="259045"/>
    <xdr:sp macro="" textlink="">
      <xdr:nvSpPr>
        <xdr:cNvPr id="652" name="テキスト ボックス 651"/>
        <xdr:cNvSpPr txBox="1"/>
      </xdr:nvSpPr>
      <xdr:spPr>
        <a:xfrm>
          <a:off x="13468427"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4" name="テキスト ボックス 653"/>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75533</xdr:rowOff>
    </xdr:from>
    <xdr:to>
      <xdr:col>23</xdr:col>
      <xdr:colOff>568325</xdr:colOff>
      <xdr:row>79</xdr:row>
      <xdr:rowOff>5683</xdr:rowOff>
    </xdr:to>
    <xdr:sp macro="" textlink="">
      <xdr:nvSpPr>
        <xdr:cNvPr id="660" name="円/楕円 659"/>
        <xdr:cNvSpPr/>
      </xdr:nvSpPr>
      <xdr:spPr>
        <a:xfrm>
          <a:off x="16268700" y="13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34910</xdr:rowOff>
    </xdr:from>
    <xdr:ext cx="469744" cy="259045"/>
    <xdr:sp macro="" textlink="">
      <xdr:nvSpPr>
        <xdr:cNvPr id="661" name="災害復旧費該当値テキスト"/>
        <xdr:cNvSpPr txBox="1"/>
      </xdr:nvSpPr>
      <xdr:spPr>
        <a:xfrm>
          <a:off x="16370300" y="1323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69921</xdr:rowOff>
    </xdr:from>
    <xdr:to>
      <xdr:col>22</xdr:col>
      <xdr:colOff>415925</xdr:colOff>
      <xdr:row>79</xdr:row>
      <xdr:rowOff>71</xdr:rowOff>
    </xdr:to>
    <xdr:sp macro="" textlink="">
      <xdr:nvSpPr>
        <xdr:cNvPr id="662" name="円/楕円 661"/>
        <xdr:cNvSpPr/>
      </xdr:nvSpPr>
      <xdr:spPr>
        <a:xfrm>
          <a:off x="15430500" y="134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16598</xdr:rowOff>
    </xdr:from>
    <xdr:ext cx="469744" cy="259045"/>
    <xdr:sp macro="" textlink="">
      <xdr:nvSpPr>
        <xdr:cNvPr id="663" name="テキスト ボックス 662"/>
        <xdr:cNvSpPr txBox="1"/>
      </xdr:nvSpPr>
      <xdr:spPr>
        <a:xfrm>
          <a:off x="15246427" y="1321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75003</xdr:rowOff>
    </xdr:from>
    <xdr:to>
      <xdr:col>21</xdr:col>
      <xdr:colOff>212725</xdr:colOff>
      <xdr:row>79</xdr:row>
      <xdr:rowOff>5153</xdr:rowOff>
    </xdr:to>
    <xdr:sp macro="" textlink="">
      <xdr:nvSpPr>
        <xdr:cNvPr id="664" name="円/楕円 663"/>
        <xdr:cNvSpPr/>
      </xdr:nvSpPr>
      <xdr:spPr>
        <a:xfrm>
          <a:off x="14541500" y="134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21680</xdr:rowOff>
    </xdr:from>
    <xdr:ext cx="469744" cy="259045"/>
    <xdr:sp macro="" textlink="">
      <xdr:nvSpPr>
        <xdr:cNvPr id="665" name="テキスト ボックス 664"/>
        <xdr:cNvSpPr txBox="1"/>
      </xdr:nvSpPr>
      <xdr:spPr>
        <a:xfrm>
          <a:off x="14357427" y="1322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46436</xdr:rowOff>
    </xdr:from>
    <xdr:to>
      <xdr:col>20</xdr:col>
      <xdr:colOff>9525</xdr:colOff>
      <xdr:row>78</xdr:row>
      <xdr:rowOff>148036</xdr:rowOff>
    </xdr:to>
    <xdr:sp macro="" textlink="">
      <xdr:nvSpPr>
        <xdr:cNvPr id="666" name="円/楕円 665"/>
        <xdr:cNvSpPr/>
      </xdr:nvSpPr>
      <xdr:spPr>
        <a:xfrm>
          <a:off x="13652500" y="13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164563</xdr:rowOff>
    </xdr:from>
    <xdr:ext cx="534377" cy="259045"/>
    <xdr:sp macro="" textlink="">
      <xdr:nvSpPr>
        <xdr:cNvPr id="667" name="テキスト ボックス 666"/>
        <xdr:cNvSpPr txBox="1"/>
      </xdr:nvSpPr>
      <xdr:spPr>
        <a:xfrm>
          <a:off x="13436111" y="131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47985</xdr:rowOff>
    </xdr:from>
    <xdr:to>
      <xdr:col>18</xdr:col>
      <xdr:colOff>492125</xdr:colOff>
      <xdr:row>78</xdr:row>
      <xdr:rowOff>149585</xdr:rowOff>
    </xdr:to>
    <xdr:sp macro="" textlink="">
      <xdr:nvSpPr>
        <xdr:cNvPr id="668" name="円/楕円 667"/>
        <xdr:cNvSpPr/>
      </xdr:nvSpPr>
      <xdr:spPr>
        <a:xfrm>
          <a:off x="12763500" y="134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166112</xdr:rowOff>
    </xdr:from>
    <xdr:ext cx="534377" cy="259045"/>
    <xdr:sp macro="" textlink="">
      <xdr:nvSpPr>
        <xdr:cNvPr id="669" name="テキスト ボックス 668"/>
        <xdr:cNvSpPr txBox="1"/>
      </xdr:nvSpPr>
      <xdr:spPr>
        <a:xfrm>
          <a:off x="12547111" y="1319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42838</xdr:rowOff>
    </xdr:from>
    <xdr:to>
      <xdr:col>23</xdr:col>
      <xdr:colOff>517525</xdr:colOff>
      <xdr:row>93</xdr:row>
      <xdr:rowOff>82575</xdr:rowOff>
    </xdr:to>
    <xdr:cxnSp macro="">
      <xdr:nvCxnSpPr>
        <xdr:cNvPr id="698" name="直線コネクタ 697"/>
        <xdr:cNvCxnSpPr/>
      </xdr:nvCxnSpPr>
      <xdr:spPr>
        <a:xfrm flipV="1">
          <a:off x="15481300" y="15987688"/>
          <a:ext cx="8382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51422</xdr:rowOff>
    </xdr:from>
    <xdr:to>
      <xdr:col>22</xdr:col>
      <xdr:colOff>365125</xdr:colOff>
      <xdr:row>93</xdr:row>
      <xdr:rowOff>82575</xdr:rowOff>
    </xdr:to>
    <xdr:cxnSp macro="">
      <xdr:nvCxnSpPr>
        <xdr:cNvPr id="701" name="直線コネクタ 700"/>
        <xdr:cNvCxnSpPr/>
      </xdr:nvCxnSpPr>
      <xdr:spPr>
        <a:xfrm>
          <a:off x="14592300" y="15996272"/>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51422</xdr:rowOff>
    </xdr:from>
    <xdr:to>
      <xdr:col>21</xdr:col>
      <xdr:colOff>161925</xdr:colOff>
      <xdr:row>93</xdr:row>
      <xdr:rowOff>93498</xdr:rowOff>
    </xdr:to>
    <xdr:cxnSp macro="">
      <xdr:nvCxnSpPr>
        <xdr:cNvPr id="704" name="直線コネクタ 703"/>
        <xdr:cNvCxnSpPr/>
      </xdr:nvCxnSpPr>
      <xdr:spPr>
        <a:xfrm flipV="1">
          <a:off x="13703300" y="15996272"/>
          <a:ext cx="889000" cy="4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55690</xdr:rowOff>
    </xdr:from>
    <xdr:to>
      <xdr:col>19</xdr:col>
      <xdr:colOff>644525</xdr:colOff>
      <xdr:row>93</xdr:row>
      <xdr:rowOff>93498</xdr:rowOff>
    </xdr:to>
    <xdr:cxnSp macro="">
      <xdr:nvCxnSpPr>
        <xdr:cNvPr id="707" name="直線コネクタ 706"/>
        <xdr:cNvCxnSpPr/>
      </xdr:nvCxnSpPr>
      <xdr:spPr>
        <a:xfrm>
          <a:off x="12814300" y="16000540"/>
          <a:ext cx="889000" cy="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163488</xdr:rowOff>
    </xdr:from>
    <xdr:to>
      <xdr:col>23</xdr:col>
      <xdr:colOff>568325</xdr:colOff>
      <xdr:row>93</xdr:row>
      <xdr:rowOff>93638</xdr:rowOff>
    </xdr:to>
    <xdr:sp macro="" textlink="">
      <xdr:nvSpPr>
        <xdr:cNvPr id="717" name="円/楕円 716"/>
        <xdr:cNvSpPr/>
      </xdr:nvSpPr>
      <xdr:spPr>
        <a:xfrm>
          <a:off x="16268700" y="159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14915</xdr:rowOff>
    </xdr:from>
    <xdr:ext cx="534377" cy="259045"/>
    <xdr:sp macro="" textlink="">
      <xdr:nvSpPr>
        <xdr:cNvPr id="718" name="公債費該当値テキスト"/>
        <xdr:cNvSpPr txBox="1"/>
      </xdr:nvSpPr>
      <xdr:spPr>
        <a:xfrm>
          <a:off x="16370300" y="157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31775</xdr:rowOff>
    </xdr:from>
    <xdr:to>
      <xdr:col>22</xdr:col>
      <xdr:colOff>415925</xdr:colOff>
      <xdr:row>93</xdr:row>
      <xdr:rowOff>133375</xdr:rowOff>
    </xdr:to>
    <xdr:sp macro="" textlink="">
      <xdr:nvSpPr>
        <xdr:cNvPr id="719" name="円/楕円 718"/>
        <xdr:cNvSpPr/>
      </xdr:nvSpPr>
      <xdr:spPr>
        <a:xfrm>
          <a:off x="15430500" y="159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149902</xdr:rowOff>
    </xdr:from>
    <xdr:ext cx="534377" cy="259045"/>
    <xdr:sp macro="" textlink="">
      <xdr:nvSpPr>
        <xdr:cNvPr id="720" name="テキスト ボックス 719"/>
        <xdr:cNvSpPr txBox="1"/>
      </xdr:nvSpPr>
      <xdr:spPr>
        <a:xfrm>
          <a:off x="15214111" y="157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622</xdr:rowOff>
    </xdr:from>
    <xdr:to>
      <xdr:col>21</xdr:col>
      <xdr:colOff>212725</xdr:colOff>
      <xdr:row>93</xdr:row>
      <xdr:rowOff>102222</xdr:rowOff>
    </xdr:to>
    <xdr:sp macro="" textlink="">
      <xdr:nvSpPr>
        <xdr:cNvPr id="721" name="円/楕円 720"/>
        <xdr:cNvSpPr/>
      </xdr:nvSpPr>
      <xdr:spPr>
        <a:xfrm>
          <a:off x="14541500" y="159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118749</xdr:rowOff>
    </xdr:from>
    <xdr:ext cx="534377" cy="259045"/>
    <xdr:sp macro="" textlink="">
      <xdr:nvSpPr>
        <xdr:cNvPr id="722" name="テキスト ボックス 721"/>
        <xdr:cNvSpPr txBox="1"/>
      </xdr:nvSpPr>
      <xdr:spPr>
        <a:xfrm>
          <a:off x="14325111" y="157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42698</xdr:rowOff>
    </xdr:from>
    <xdr:to>
      <xdr:col>20</xdr:col>
      <xdr:colOff>9525</xdr:colOff>
      <xdr:row>93</xdr:row>
      <xdr:rowOff>144298</xdr:rowOff>
    </xdr:to>
    <xdr:sp macro="" textlink="">
      <xdr:nvSpPr>
        <xdr:cNvPr id="723" name="円/楕円 722"/>
        <xdr:cNvSpPr/>
      </xdr:nvSpPr>
      <xdr:spPr>
        <a:xfrm>
          <a:off x="13652500" y="159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160825</xdr:rowOff>
    </xdr:from>
    <xdr:ext cx="534377" cy="259045"/>
    <xdr:sp macro="" textlink="">
      <xdr:nvSpPr>
        <xdr:cNvPr id="724" name="テキスト ボックス 723"/>
        <xdr:cNvSpPr txBox="1"/>
      </xdr:nvSpPr>
      <xdr:spPr>
        <a:xfrm>
          <a:off x="13436111" y="157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4890</xdr:rowOff>
    </xdr:from>
    <xdr:to>
      <xdr:col>18</xdr:col>
      <xdr:colOff>492125</xdr:colOff>
      <xdr:row>93</xdr:row>
      <xdr:rowOff>106490</xdr:rowOff>
    </xdr:to>
    <xdr:sp macro="" textlink="">
      <xdr:nvSpPr>
        <xdr:cNvPr id="725" name="円/楕円 724"/>
        <xdr:cNvSpPr/>
      </xdr:nvSpPr>
      <xdr:spPr>
        <a:xfrm>
          <a:off x="12763500" y="159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123017</xdr:rowOff>
    </xdr:from>
    <xdr:ext cx="534377" cy="259045"/>
    <xdr:sp macro="" textlink="">
      <xdr:nvSpPr>
        <xdr:cNvPr id="726" name="テキスト ボックス 725"/>
        <xdr:cNvSpPr txBox="1"/>
      </xdr:nvSpPr>
      <xdr:spPr>
        <a:xfrm>
          <a:off x="12547111" y="157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6" name="テキスト ボックス 74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149933</xdr:rowOff>
    </xdr:from>
    <xdr:to>
      <xdr:col>32</xdr:col>
      <xdr:colOff>186689</xdr:colOff>
      <xdr:row>39</xdr:row>
      <xdr:rowOff>98878</xdr:rowOff>
    </xdr:to>
    <xdr:cxnSp macro="">
      <xdr:nvCxnSpPr>
        <xdr:cNvPr id="752" name="直線コネクタ 751"/>
        <xdr:cNvCxnSpPr/>
      </xdr:nvCxnSpPr>
      <xdr:spPr>
        <a:xfrm flipV="1">
          <a:off x="22159595" y="6665033"/>
          <a:ext cx="1269" cy="12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153505</xdr:rowOff>
    </xdr:from>
    <xdr:ext cx="249299" cy="259045"/>
    <xdr:sp macro="" textlink="">
      <xdr:nvSpPr>
        <xdr:cNvPr id="753" name="諸支出金最小値テキスト"/>
        <xdr:cNvSpPr txBox="1"/>
      </xdr:nvSpPr>
      <xdr:spPr>
        <a:xfrm>
          <a:off x="22212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96610</xdr:rowOff>
    </xdr:from>
    <xdr:ext cx="469744" cy="259045"/>
    <xdr:sp macro="" textlink="">
      <xdr:nvSpPr>
        <xdr:cNvPr id="755" name="諸支出金最大値テキスト"/>
        <xdr:cNvSpPr txBox="1"/>
      </xdr:nvSpPr>
      <xdr:spPr>
        <a:xfrm>
          <a:off x="22212300" y="64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38</xdr:row>
      <xdr:rowOff>149933</xdr:rowOff>
    </xdr:from>
    <xdr:to>
      <xdr:col>32</xdr:col>
      <xdr:colOff>276225</xdr:colOff>
      <xdr:row>38</xdr:row>
      <xdr:rowOff>149933</xdr:rowOff>
    </xdr:to>
    <xdr:cxnSp macro="">
      <xdr:nvCxnSpPr>
        <xdr:cNvPr id="756" name="直線コネクタ 755"/>
        <xdr:cNvCxnSpPr/>
      </xdr:nvCxnSpPr>
      <xdr:spPr>
        <a:xfrm>
          <a:off x="22072600" y="666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67908</xdr:rowOff>
    </xdr:from>
    <xdr:ext cx="313932" cy="259045"/>
    <xdr:sp macro="" textlink="">
      <xdr:nvSpPr>
        <xdr:cNvPr id="758" name="諸支出金平均値テキスト"/>
        <xdr:cNvSpPr txBox="1"/>
      </xdr:nvSpPr>
      <xdr:spPr>
        <a:xfrm>
          <a:off x="22212300" y="65830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45031</xdr:rowOff>
    </xdr:from>
    <xdr:to>
      <xdr:col>32</xdr:col>
      <xdr:colOff>238125</xdr:colOff>
      <xdr:row>39</xdr:row>
      <xdr:rowOff>146631</xdr:rowOff>
    </xdr:to>
    <xdr:sp macro="" textlink="">
      <xdr:nvSpPr>
        <xdr:cNvPr id="759" name="フローチャート : 判断 758"/>
        <xdr:cNvSpPr/>
      </xdr:nvSpPr>
      <xdr:spPr>
        <a:xfrm>
          <a:off x="22110700" y="673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104975</xdr:rowOff>
    </xdr:from>
    <xdr:to>
      <xdr:col>31</xdr:col>
      <xdr:colOff>34925</xdr:colOff>
      <xdr:row>39</xdr:row>
      <xdr:rowOff>98878</xdr:rowOff>
    </xdr:to>
    <xdr:cxnSp macro="">
      <xdr:nvCxnSpPr>
        <xdr:cNvPr id="760" name="直線コネクタ 759"/>
        <xdr:cNvCxnSpPr/>
      </xdr:nvCxnSpPr>
      <xdr:spPr>
        <a:xfrm>
          <a:off x="20434300" y="5762825"/>
          <a:ext cx="889000" cy="10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44160</xdr:rowOff>
    </xdr:from>
    <xdr:to>
      <xdr:col>31</xdr:col>
      <xdr:colOff>85725</xdr:colOff>
      <xdr:row>39</xdr:row>
      <xdr:rowOff>145760</xdr:rowOff>
    </xdr:to>
    <xdr:sp macro="" textlink="">
      <xdr:nvSpPr>
        <xdr:cNvPr id="761" name="フローチャート : 判断 760"/>
        <xdr:cNvSpPr/>
      </xdr:nvSpPr>
      <xdr:spPr>
        <a:xfrm>
          <a:off x="21272500" y="673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162287</xdr:rowOff>
    </xdr:from>
    <xdr:ext cx="313932" cy="259045"/>
    <xdr:sp macro="" textlink="">
      <xdr:nvSpPr>
        <xdr:cNvPr id="762" name="テキスト ボックス 761"/>
        <xdr:cNvSpPr txBox="1"/>
      </xdr:nvSpPr>
      <xdr:spPr>
        <a:xfrm>
          <a:off x="21166333" y="6505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105519</xdr:rowOff>
    </xdr:from>
    <xdr:to>
      <xdr:col>29</xdr:col>
      <xdr:colOff>517525</xdr:colOff>
      <xdr:row>33</xdr:row>
      <xdr:rowOff>104975</xdr:rowOff>
    </xdr:to>
    <xdr:cxnSp macro="">
      <xdr:nvCxnSpPr>
        <xdr:cNvPr id="763" name="直線コネクタ 762"/>
        <xdr:cNvCxnSpPr/>
      </xdr:nvCxnSpPr>
      <xdr:spPr>
        <a:xfrm>
          <a:off x="19545300" y="5420469"/>
          <a:ext cx="889000" cy="3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21299</xdr:rowOff>
    </xdr:from>
    <xdr:to>
      <xdr:col>29</xdr:col>
      <xdr:colOff>568325</xdr:colOff>
      <xdr:row>39</xdr:row>
      <xdr:rowOff>122899</xdr:rowOff>
    </xdr:to>
    <xdr:sp macro="" textlink="">
      <xdr:nvSpPr>
        <xdr:cNvPr id="764" name="フローチャート : 判断 763"/>
        <xdr:cNvSpPr/>
      </xdr:nvSpPr>
      <xdr:spPr>
        <a:xfrm>
          <a:off x="20383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114026</xdr:rowOff>
    </xdr:from>
    <xdr:ext cx="378565" cy="259045"/>
    <xdr:sp macro="" textlink="">
      <xdr:nvSpPr>
        <xdr:cNvPr id="765" name="テキスト ボックス 764"/>
        <xdr:cNvSpPr txBox="1"/>
      </xdr:nvSpPr>
      <xdr:spPr>
        <a:xfrm>
          <a:off x="20245017" y="680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150259</xdr:rowOff>
    </xdr:from>
    <xdr:to>
      <xdr:col>28</xdr:col>
      <xdr:colOff>314325</xdr:colOff>
      <xdr:row>31</xdr:row>
      <xdr:rowOff>105519</xdr:rowOff>
    </xdr:to>
    <xdr:cxnSp macro="">
      <xdr:nvCxnSpPr>
        <xdr:cNvPr id="766" name="直線コネクタ 765"/>
        <xdr:cNvCxnSpPr/>
      </xdr:nvCxnSpPr>
      <xdr:spPr>
        <a:xfrm>
          <a:off x="18656300" y="5293759"/>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171087</xdr:rowOff>
    </xdr:from>
    <xdr:to>
      <xdr:col>28</xdr:col>
      <xdr:colOff>365125</xdr:colOff>
      <xdr:row>39</xdr:row>
      <xdr:rowOff>101237</xdr:rowOff>
    </xdr:to>
    <xdr:sp macro="" textlink="">
      <xdr:nvSpPr>
        <xdr:cNvPr id="767" name="フローチャート : 判断 766"/>
        <xdr:cNvSpPr/>
      </xdr:nvSpPr>
      <xdr:spPr>
        <a:xfrm>
          <a:off x="19494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92364</xdr:rowOff>
    </xdr:from>
    <xdr:ext cx="378565" cy="259045"/>
    <xdr:sp macro="" textlink="">
      <xdr:nvSpPr>
        <xdr:cNvPr id="768" name="テキスト ボックス 767"/>
        <xdr:cNvSpPr txBox="1"/>
      </xdr:nvSpPr>
      <xdr:spPr>
        <a:xfrm>
          <a:off x="19356017" y="67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165536</xdr:rowOff>
    </xdr:from>
    <xdr:to>
      <xdr:col>27</xdr:col>
      <xdr:colOff>161925</xdr:colOff>
      <xdr:row>39</xdr:row>
      <xdr:rowOff>95686</xdr:rowOff>
    </xdr:to>
    <xdr:sp macro="" textlink="">
      <xdr:nvSpPr>
        <xdr:cNvPr id="769" name="フローチャート : 判断 768"/>
        <xdr:cNvSpPr/>
      </xdr:nvSpPr>
      <xdr:spPr>
        <a:xfrm>
          <a:off x="18605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86813</xdr:rowOff>
    </xdr:from>
    <xdr:ext cx="378565" cy="259045"/>
    <xdr:sp macro="" textlink="">
      <xdr:nvSpPr>
        <xdr:cNvPr id="770" name="テキスト ボックス 769"/>
        <xdr:cNvSpPr txBox="1"/>
      </xdr:nvSpPr>
      <xdr:spPr>
        <a:xfrm>
          <a:off x="18467017" y="677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6" name="円/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26505</xdr:rowOff>
    </xdr:from>
    <xdr:ext cx="249299" cy="259045"/>
    <xdr:sp macro="" textlink="">
      <xdr:nvSpPr>
        <xdr:cNvPr id="777" name="諸支出金該当値テキスト"/>
        <xdr:cNvSpPr txBox="1"/>
      </xdr:nvSpPr>
      <xdr:spPr>
        <a:xfrm>
          <a:off x="22212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8" name="円/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9" name="テキスト ボックス 77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54175</xdr:rowOff>
    </xdr:from>
    <xdr:to>
      <xdr:col>29</xdr:col>
      <xdr:colOff>568325</xdr:colOff>
      <xdr:row>33</xdr:row>
      <xdr:rowOff>155775</xdr:rowOff>
    </xdr:to>
    <xdr:sp macro="" textlink="">
      <xdr:nvSpPr>
        <xdr:cNvPr id="780" name="円/楕円 779"/>
        <xdr:cNvSpPr/>
      </xdr:nvSpPr>
      <xdr:spPr>
        <a:xfrm>
          <a:off x="20383500" y="57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852</xdr:rowOff>
    </xdr:from>
    <xdr:ext cx="469744" cy="259045"/>
    <xdr:sp macro="" textlink="">
      <xdr:nvSpPr>
        <xdr:cNvPr id="781" name="テキスト ボックス 780"/>
        <xdr:cNvSpPr txBox="1"/>
      </xdr:nvSpPr>
      <xdr:spPr>
        <a:xfrm>
          <a:off x="20199427" y="5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54719</xdr:rowOff>
    </xdr:from>
    <xdr:to>
      <xdr:col>28</xdr:col>
      <xdr:colOff>365125</xdr:colOff>
      <xdr:row>31</xdr:row>
      <xdr:rowOff>156319</xdr:rowOff>
    </xdr:to>
    <xdr:sp macro="" textlink="">
      <xdr:nvSpPr>
        <xdr:cNvPr id="782" name="円/楕円 781"/>
        <xdr:cNvSpPr/>
      </xdr:nvSpPr>
      <xdr:spPr>
        <a:xfrm>
          <a:off x="19494500" y="5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1396</xdr:rowOff>
    </xdr:from>
    <xdr:ext cx="534377" cy="259045"/>
    <xdr:sp macro="" textlink="">
      <xdr:nvSpPr>
        <xdr:cNvPr id="783" name="テキスト ボックス 782"/>
        <xdr:cNvSpPr txBox="1"/>
      </xdr:nvSpPr>
      <xdr:spPr>
        <a:xfrm>
          <a:off x="19278111" y="514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12,539</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99459</xdr:rowOff>
    </xdr:from>
    <xdr:to>
      <xdr:col>27</xdr:col>
      <xdr:colOff>161925</xdr:colOff>
      <xdr:row>31</xdr:row>
      <xdr:rowOff>29609</xdr:rowOff>
    </xdr:to>
    <xdr:sp macro="" textlink="">
      <xdr:nvSpPr>
        <xdr:cNvPr id="784" name="円/楕円 783"/>
        <xdr:cNvSpPr/>
      </xdr:nvSpPr>
      <xdr:spPr>
        <a:xfrm>
          <a:off x="18605500" y="52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46136</xdr:rowOff>
    </xdr:from>
    <xdr:ext cx="534377" cy="259045"/>
    <xdr:sp macro="" textlink="">
      <xdr:nvSpPr>
        <xdr:cNvPr id="785" name="テキスト ボックス 784"/>
        <xdr:cNvSpPr txBox="1"/>
      </xdr:nvSpPr>
      <xdr:spPr>
        <a:xfrm>
          <a:off x="18389111" y="50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教育費が住民一人当たり</a:t>
          </a:r>
          <a:r>
            <a:rPr kumimoji="1" lang="en-US" altLang="ja-JP" sz="1300">
              <a:latin typeface="ＭＳ Ｐゴシック"/>
            </a:rPr>
            <a:t>74,264</a:t>
          </a:r>
          <a:r>
            <a:rPr kumimoji="1" lang="ja-JP" altLang="en-US" sz="1300">
              <a:latin typeface="ＭＳ Ｐゴシック"/>
            </a:rPr>
            <a:t>円となっており、前年度と比べ</a:t>
          </a:r>
          <a:r>
            <a:rPr kumimoji="1" lang="en-US" altLang="ja-JP" sz="1300">
              <a:latin typeface="ＭＳ Ｐゴシック"/>
            </a:rPr>
            <a:t>29,286</a:t>
          </a:r>
          <a:r>
            <a:rPr kumimoji="1" lang="ja-JP" altLang="en-US" sz="1300">
              <a:latin typeface="ＭＳ Ｐゴシック"/>
            </a:rPr>
            <a:t>円の減ではあるが、類似団体内平均値と比較して</a:t>
          </a:r>
          <a:r>
            <a:rPr kumimoji="1" lang="en-US" altLang="ja-JP" sz="1300">
              <a:latin typeface="ＭＳ Ｐゴシック"/>
            </a:rPr>
            <a:t>16,598</a:t>
          </a:r>
          <a:r>
            <a:rPr kumimoji="1" lang="ja-JP" altLang="en-US" sz="1300">
              <a:latin typeface="ＭＳ Ｐゴシック"/>
            </a:rPr>
            <a:t>円高い状況である。</a:t>
          </a:r>
          <a:endParaRPr kumimoji="1" lang="en-US" altLang="ja-JP" sz="1300">
            <a:latin typeface="ＭＳ Ｐゴシック"/>
          </a:endParaRPr>
        </a:p>
        <a:p>
          <a:r>
            <a:rPr kumimoji="1" lang="ja-JP" altLang="en-US" sz="1300">
              <a:latin typeface="ＭＳ Ｐゴシック"/>
            </a:rPr>
            <a:t>　これは、杵築中学校改築事業、山香地域統合小学校整備事業、立石小学校耐震改修事業費が減となったことが大きな要因となっている。</a:t>
          </a:r>
          <a:endParaRPr kumimoji="1" lang="en-US" altLang="ja-JP" sz="1300">
            <a:latin typeface="ＭＳ Ｐゴシック"/>
          </a:endParaRPr>
        </a:p>
        <a:p>
          <a:r>
            <a:rPr kumimoji="1" lang="ja-JP" altLang="en-US" sz="1300">
              <a:latin typeface="ＭＳ Ｐゴシック"/>
            </a:rPr>
            <a:t>　今後は、杵築中学校改築事業の工事開始に伴い教育費の増額が見込まれるが、その他経費で事業費の見直しや公民館、スポーツ施設等の適正管理等により経費の縮減に努める。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423,609</a:t>
          </a:r>
          <a:r>
            <a:rPr kumimoji="1" lang="ja-JP" altLang="en-US" sz="1400">
              <a:latin typeface="ＭＳ ゴシック" pitchFamily="49" charset="-128"/>
              <a:ea typeface="ＭＳ ゴシック" pitchFamily="49" charset="-128"/>
            </a:rPr>
            <a:t>千円の積立に対し、取崩額が</a:t>
          </a:r>
          <a:r>
            <a:rPr kumimoji="1" lang="en-US" altLang="ja-JP" sz="1400">
              <a:latin typeface="ＭＳ ゴシック" pitchFamily="49" charset="-128"/>
              <a:ea typeface="ＭＳ ゴシック" pitchFamily="49" charset="-128"/>
            </a:rPr>
            <a:t>360,007</a:t>
          </a:r>
          <a:r>
            <a:rPr kumimoji="1" lang="ja-JP" altLang="en-US" sz="1400">
              <a:latin typeface="ＭＳ ゴシック" pitchFamily="49" charset="-128"/>
              <a:ea typeface="ＭＳ ゴシック" pitchFamily="49" charset="-128"/>
            </a:rPr>
            <a:t>千円で抑えられたため、基金が増額した。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a:t>
          </a:r>
          <a:r>
            <a:rPr kumimoji="1" lang="en-US" altLang="ja-JP" sz="1400">
              <a:latin typeface="ＭＳ ゴシック" pitchFamily="49" charset="-128"/>
              <a:ea typeface="ＭＳ ゴシック" pitchFamily="49" charset="-128"/>
            </a:rPr>
            <a:t>813,577</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687,356</a:t>
          </a:r>
          <a:r>
            <a:rPr kumimoji="1" lang="ja-JP" altLang="en-US" sz="1400">
              <a:latin typeface="ＭＳ ゴシック" pitchFamily="49" charset="-128"/>
              <a:ea typeface="ＭＳ ゴシック" pitchFamily="49" charset="-128"/>
            </a:rPr>
            <a:t>千円と減額し、実質収支比率も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今後も、伸び続ける社会保障費や大型建設事業等により厳しい財政運営が予想されるが、急な財政需要に対応できるように、財政基盤の強化を図っていく必要がある。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a:t>
          </a:r>
          <a:r>
            <a:rPr kumimoji="1" lang="en-US" altLang="ja-JP" sz="1400">
              <a:latin typeface="ＭＳ ゴシック" pitchFamily="49" charset="-128"/>
              <a:ea typeface="ＭＳ ゴシック" pitchFamily="49" charset="-128"/>
            </a:rPr>
            <a:t>1,162,211</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95,654</a:t>
          </a:r>
          <a:r>
            <a:rPr kumimoji="1" lang="ja-JP" altLang="en-US" sz="1400">
              <a:latin typeface="ＭＳ ゴシック" pitchFamily="49" charset="-128"/>
              <a:ea typeface="ＭＳ ゴシック" pitchFamily="49" charset="-128"/>
            </a:rPr>
            <a:t>千円）、次いで一般会計（</a:t>
          </a:r>
          <a:r>
            <a:rPr kumimoji="1" lang="en-US" altLang="ja-JP" sz="1400">
              <a:latin typeface="ＭＳ ゴシック" pitchFamily="49" charset="-128"/>
              <a:ea typeface="ＭＳ ゴシック" pitchFamily="49" charset="-128"/>
            </a:rPr>
            <a:t>687,356</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126,221</a:t>
          </a:r>
          <a:r>
            <a:rPr kumimoji="1" lang="ja-JP" altLang="en-US" sz="1400">
              <a:latin typeface="ＭＳ ゴシック" pitchFamily="49" charset="-128"/>
              <a:ea typeface="ＭＳ ゴシック" pitchFamily="49" charset="-128"/>
            </a:rPr>
            <a:t>千円）、水道事業会計（</a:t>
          </a:r>
          <a:r>
            <a:rPr kumimoji="1" lang="en-US" altLang="ja-JP" sz="1400">
              <a:latin typeface="ＭＳ ゴシック" pitchFamily="49" charset="-128"/>
              <a:ea typeface="ＭＳ ゴシック" pitchFamily="49" charset="-128"/>
            </a:rPr>
            <a:t>448,588</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60,813</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総体である連結実質赤字比率は、△</a:t>
          </a:r>
          <a:r>
            <a:rPr kumimoji="1" lang="en-US" altLang="ja-JP" sz="1400">
              <a:latin typeface="ＭＳ ゴシック" pitchFamily="49" charset="-128"/>
              <a:ea typeface="ＭＳ ゴシック" pitchFamily="49" charset="-128"/>
            </a:rPr>
            <a:t>22.85</a:t>
          </a:r>
          <a:r>
            <a:rPr kumimoji="1" lang="ja-JP" altLang="en-US" sz="1400">
              <a:latin typeface="ＭＳ ゴシック" pitchFamily="49" charset="-128"/>
              <a:ea typeface="ＭＳ ゴシック" pitchFamily="49" charset="-128"/>
            </a:rPr>
            <a:t>％となり当面のところ「健全に財政運営できる」と判断できる。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今後、普通交付税の一本算定に向けての縮減を含め、一般財源の確保が厳しい状況となる。安定した財政運営を行っていくためにも、財政調整基金をはじめ、各種基金の活用が必要となっている。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20232484</v>
      </c>
      <c r="BO4" s="411"/>
      <c r="BP4" s="411"/>
      <c r="BQ4" s="411"/>
      <c r="BR4" s="411"/>
      <c r="BS4" s="411"/>
      <c r="BT4" s="411"/>
      <c r="BU4" s="412"/>
      <c r="BV4" s="410">
        <v>20070598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19490951</v>
      </c>
      <c r="BO5" s="416"/>
      <c r="BP5" s="416"/>
      <c r="BQ5" s="416"/>
      <c r="BR5" s="416"/>
      <c r="BS5" s="416"/>
      <c r="BT5" s="416"/>
      <c r="BU5" s="417"/>
      <c r="BV5" s="415">
        <v>19135300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96.4</v>
      </c>
      <c r="CU5" s="386"/>
      <c r="CV5" s="386"/>
      <c r="CW5" s="386"/>
      <c r="CX5" s="386"/>
      <c r="CY5" s="386"/>
      <c r="CZ5" s="386"/>
      <c r="DA5" s="387"/>
      <c r="DB5" s="385">
        <v>90.7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741533</v>
      </c>
      <c r="BO6" s="416"/>
      <c r="BP6" s="416"/>
      <c r="BQ6" s="416"/>
      <c r="BR6" s="416"/>
      <c r="BS6" s="416"/>
      <c r="BT6" s="416"/>
      <c r="BU6" s="417"/>
      <c r="BV6" s="415">
        <v>935298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100.9</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54177</v>
      </c>
      <c r="BO7" s="416"/>
      <c r="BP7" s="416"/>
      <c r="BQ7" s="416"/>
      <c r="BR7" s="416"/>
      <c r="BS7" s="416"/>
      <c r="BT7" s="416"/>
      <c r="BU7" s="417"/>
      <c r="BV7" s="415">
        <v>121721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10676912</v>
      </c>
      <c r="CU7" s="416"/>
      <c r="CV7" s="416"/>
      <c r="CW7" s="416"/>
      <c r="CX7" s="416"/>
      <c r="CY7" s="416"/>
      <c r="CZ7" s="416"/>
      <c r="DA7" s="417"/>
      <c r="DB7" s="415">
        <v>10840761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687356</v>
      </c>
      <c r="BO8" s="416"/>
      <c r="BP8" s="416"/>
      <c r="BQ8" s="416"/>
      <c r="BR8" s="416"/>
      <c r="BS8" s="416"/>
      <c r="BT8" s="416"/>
      <c r="BU8" s="417"/>
      <c r="BV8" s="415">
        <v>813577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30185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-126221</v>
      </c>
      <c r="BO9" s="416"/>
      <c r="BP9" s="416"/>
      <c r="BQ9" s="416"/>
      <c r="BR9" s="416"/>
      <c r="BS9" s="416"/>
      <c r="BT9" s="416"/>
      <c r="BU9" s="417"/>
      <c r="BV9" s="415">
        <v>268605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17.899999999999999</v>
      </c>
      <c r="CU9" s="386"/>
      <c r="CV9" s="386"/>
      <c r="CW9" s="386"/>
      <c r="CX9" s="386"/>
      <c r="CY9" s="386"/>
      <c r="CZ9" s="386"/>
      <c r="DA9" s="387"/>
      <c r="DB9" s="385">
        <v>18.5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32083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423609</v>
      </c>
      <c r="BO10" s="416"/>
      <c r="BP10" s="416"/>
      <c r="BQ10" s="416"/>
      <c r="BR10" s="416"/>
      <c r="BS10" s="416"/>
      <c r="BT10" s="416"/>
      <c r="BU10" s="417"/>
      <c r="BV10" s="415">
        <v>289632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86</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30222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360007</v>
      </c>
      <c r="BO12" s="416"/>
      <c r="BP12" s="416"/>
      <c r="BQ12" s="416"/>
      <c r="BR12" s="416"/>
      <c r="BS12" s="416"/>
      <c r="BT12" s="416"/>
      <c r="BU12" s="417"/>
      <c r="BV12" s="415">
        <v>167011</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30104</v>
      </c>
      <c r="S13" s="517"/>
      <c r="T13" s="517"/>
      <c r="U13" s="517"/>
      <c r="V13" s="518"/>
      <c r="W13" s="504" t="s">
        <v>124</v>
      </c>
      <c r="X13" s="428"/>
      <c r="Y13" s="428"/>
      <c r="Z13" s="428"/>
      <c r="AA13" s="428"/>
      <c r="AB13" s="429"/>
      <c r="AC13" s="391">
        <v>2150</v>
      </c>
      <c r="AD13" s="392"/>
      <c r="AE13" s="392"/>
      <c r="AF13" s="392"/>
      <c r="AG13" s="393"/>
      <c r="AH13" s="391">
        <v>2577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-62619</v>
      </c>
      <c r="BO13" s="416"/>
      <c r="BP13" s="416"/>
      <c r="BQ13" s="416"/>
      <c r="BR13" s="416"/>
      <c r="BS13" s="416"/>
      <c r="BT13" s="416"/>
      <c r="BU13" s="417"/>
      <c r="BV13" s="415">
        <v>391312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9.3000000000000007</v>
      </c>
      <c r="CU13" s="386"/>
      <c r="CV13" s="386"/>
      <c r="CW13" s="386"/>
      <c r="CX13" s="386"/>
      <c r="CY13" s="386"/>
      <c r="CZ13" s="386"/>
      <c r="DA13" s="387"/>
      <c r="DB13" s="385">
        <v>9.1999999999999993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30645</v>
      </c>
      <c r="S14" s="517"/>
      <c r="T14" s="517"/>
      <c r="U14" s="517"/>
      <c r="V14" s="518"/>
      <c r="W14" s="519"/>
      <c r="X14" s="431"/>
      <c r="Y14" s="431"/>
      <c r="Z14" s="431"/>
      <c r="AA14" s="431"/>
      <c r="AB14" s="432"/>
      <c r="AC14" s="509">
        <v>16.100000000000001</v>
      </c>
      <c r="AD14" s="510"/>
      <c r="AE14" s="510"/>
      <c r="AF14" s="510"/>
      <c r="AG14" s="511"/>
      <c r="AH14" s="509">
        <v>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39</v>
      </c>
      <c r="CU14" s="488"/>
      <c r="CV14" s="488"/>
      <c r="CW14" s="488"/>
      <c r="CX14" s="488"/>
      <c r="CY14" s="488"/>
      <c r="CZ14" s="488"/>
      <c r="DA14" s="489"/>
      <c r="DB14" s="520">
        <v>39.799999999999997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30535</v>
      </c>
      <c r="S15" s="517"/>
      <c r="T15" s="517"/>
      <c r="U15" s="517"/>
      <c r="V15" s="518"/>
      <c r="W15" s="504" t="s">
        <v>131</v>
      </c>
      <c r="X15" s="428"/>
      <c r="Y15" s="428"/>
      <c r="Z15" s="428"/>
      <c r="AA15" s="428"/>
      <c r="AB15" s="429"/>
      <c r="AC15" s="391">
        <v>3685</v>
      </c>
      <c r="AD15" s="392"/>
      <c r="AE15" s="392"/>
      <c r="AF15" s="392"/>
      <c r="AG15" s="393"/>
      <c r="AH15" s="391">
        <v>4291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3031500</v>
      </c>
      <c r="BO15" s="411"/>
      <c r="BP15" s="411"/>
      <c r="BQ15" s="411"/>
      <c r="BR15" s="411"/>
      <c r="BS15" s="411"/>
      <c r="BT15" s="411"/>
      <c r="BU15" s="412"/>
      <c r="BV15" s="410">
        <v>2976666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27.5</v>
      </c>
      <c r="AD16" s="510"/>
      <c r="AE16" s="510"/>
      <c r="AF16" s="510"/>
      <c r="AG16" s="511"/>
      <c r="AH16" s="509">
        <v>30</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8945432</v>
      </c>
      <c r="BO16" s="416"/>
      <c r="BP16" s="416"/>
      <c r="BQ16" s="416"/>
      <c r="BR16" s="416"/>
      <c r="BS16" s="416"/>
      <c r="BT16" s="416"/>
      <c r="BU16" s="417"/>
      <c r="BV16" s="415">
        <v>8733246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7546</v>
      </c>
      <c r="AD17" s="392"/>
      <c r="AE17" s="392"/>
      <c r="AF17" s="392"/>
      <c r="AG17" s="393"/>
      <c r="AH17" s="391">
        <v>7437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3808222</v>
      </c>
      <c r="BO17" s="416"/>
      <c r="BP17" s="416"/>
      <c r="BQ17" s="416"/>
      <c r="BR17" s="416"/>
      <c r="BS17" s="416"/>
      <c r="BT17" s="416"/>
      <c r="BU17" s="417"/>
      <c r="BV17" s="415">
        <v>3727504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280.08</v>
      </c>
      <c r="M18" s="480"/>
      <c r="N18" s="480"/>
      <c r="O18" s="480"/>
      <c r="P18" s="480"/>
      <c r="Q18" s="480"/>
      <c r="R18" s="481"/>
      <c r="S18" s="481"/>
      <c r="T18" s="481"/>
      <c r="U18" s="481"/>
      <c r="V18" s="482"/>
      <c r="W18" s="496"/>
      <c r="X18" s="497"/>
      <c r="Y18" s="497"/>
      <c r="Z18" s="497"/>
      <c r="AA18" s="497"/>
      <c r="AB18" s="505"/>
      <c r="AC18" s="379">
        <v>56.4</v>
      </c>
      <c r="AD18" s="380"/>
      <c r="AE18" s="380"/>
      <c r="AF18" s="380"/>
      <c r="AG18" s="483"/>
      <c r="AH18" s="379">
        <v>52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10437536</v>
      </c>
      <c r="BO18" s="416"/>
      <c r="BP18" s="416"/>
      <c r="BQ18" s="416"/>
      <c r="BR18" s="416"/>
      <c r="BS18" s="416"/>
      <c r="BT18" s="416"/>
      <c r="BU18" s="417"/>
      <c r="BV18" s="415">
        <v>9987390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13528209</v>
      </c>
      <c r="BO19" s="416"/>
      <c r="BP19" s="416"/>
      <c r="BQ19" s="416"/>
      <c r="BR19" s="416"/>
      <c r="BS19" s="416"/>
      <c r="BT19" s="416"/>
      <c r="BU19" s="417"/>
      <c r="BV19" s="415">
        <v>12734657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12084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23171869</v>
      </c>
      <c r="BO23" s="416"/>
      <c r="BP23" s="416"/>
      <c r="BQ23" s="416"/>
      <c r="BR23" s="416"/>
      <c r="BS23" s="416"/>
      <c r="BT23" s="416"/>
      <c r="BU23" s="417"/>
      <c r="BV23" s="415">
        <v>23687883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8200</v>
      </c>
      <c r="R24" s="392"/>
      <c r="S24" s="392"/>
      <c r="T24" s="392"/>
      <c r="U24" s="392"/>
      <c r="V24" s="393"/>
      <c r="W24" s="457"/>
      <c r="X24" s="448"/>
      <c r="Y24" s="449"/>
      <c r="Z24" s="388" t="s">
        <v>154</v>
      </c>
      <c r="AA24" s="389"/>
      <c r="AB24" s="389"/>
      <c r="AC24" s="389"/>
      <c r="AD24" s="389"/>
      <c r="AE24" s="389"/>
      <c r="AF24" s="389"/>
      <c r="AG24" s="390"/>
      <c r="AH24" s="391">
        <v>285</v>
      </c>
      <c r="AI24" s="392"/>
      <c r="AJ24" s="392"/>
      <c r="AK24" s="392"/>
      <c r="AL24" s="393"/>
      <c r="AM24" s="391">
        <v>950190</v>
      </c>
      <c r="AN24" s="392"/>
      <c r="AO24" s="392"/>
      <c r="AP24" s="392"/>
      <c r="AQ24" s="392"/>
      <c r="AR24" s="393"/>
      <c r="AS24" s="391">
        <v>3334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14517779</v>
      </c>
      <c r="BO24" s="416"/>
      <c r="BP24" s="416"/>
      <c r="BQ24" s="416"/>
      <c r="BR24" s="416"/>
      <c r="BS24" s="416"/>
      <c r="BT24" s="416"/>
      <c r="BU24" s="417"/>
      <c r="BV24" s="415">
        <v>14618131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6550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1559083</v>
      </c>
      <c r="BO25" s="411"/>
      <c r="BP25" s="411"/>
      <c r="BQ25" s="411"/>
      <c r="BR25" s="411"/>
      <c r="BS25" s="411"/>
      <c r="BT25" s="411"/>
      <c r="BU25" s="412"/>
      <c r="BV25" s="410">
        <v>1337693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5800</v>
      </c>
      <c r="R26" s="392"/>
      <c r="S26" s="392"/>
      <c r="T26" s="392"/>
      <c r="U26" s="392"/>
      <c r="V26" s="393"/>
      <c r="W26" s="457"/>
      <c r="X26" s="448"/>
      <c r="Y26" s="449"/>
      <c r="Z26" s="388" t="s">
        <v>160</v>
      </c>
      <c r="AA26" s="470"/>
      <c r="AB26" s="470"/>
      <c r="AC26" s="470"/>
      <c r="AD26" s="470"/>
      <c r="AE26" s="470"/>
      <c r="AF26" s="470"/>
      <c r="AG26" s="471"/>
      <c r="AH26" s="391">
        <v>7</v>
      </c>
      <c r="AI26" s="392"/>
      <c r="AJ26" s="392"/>
      <c r="AK26" s="392"/>
      <c r="AL26" s="393"/>
      <c r="AM26" s="391">
        <v>23800</v>
      </c>
      <c r="AN26" s="392"/>
      <c r="AO26" s="392"/>
      <c r="AP26" s="392"/>
      <c r="AQ26" s="392"/>
      <c r="AR26" s="393"/>
      <c r="AS26" s="391">
        <v>3400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4100</v>
      </c>
      <c r="R27" s="392"/>
      <c r="S27" s="392"/>
      <c r="T27" s="392"/>
      <c r="U27" s="392"/>
      <c r="V27" s="393"/>
      <c r="W27" s="457"/>
      <c r="X27" s="448"/>
      <c r="Y27" s="449"/>
      <c r="Z27" s="388" t="s">
        <v>163</v>
      </c>
      <c r="AA27" s="389"/>
      <c r="AB27" s="389"/>
      <c r="AC27" s="389"/>
      <c r="AD27" s="389"/>
      <c r="AE27" s="389"/>
      <c r="AF27" s="389"/>
      <c r="AG27" s="390"/>
      <c r="AH27" s="391">
        <v>14</v>
      </c>
      <c r="AI27" s="392"/>
      <c r="AJ27" s="392"/>
      <c r="AK27" s="392"/>
      <c r="AL27" s="393"/>
      <c r="AM27" s="391">
        <v>47795</v>
      </c>
      <c r="AN27" s="392"/>
      <c r="AO27" s="392"/>
      <c r="AP27" s="392"/>
      <c r="AQ27" s="392"/>
      <c r="AR27" s="393"/>
      <c r="AS27" s="391">
        <v>3414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560487</v>
      </c>
      <c r="BO27" s="419"/>
      <c r="BP27" s="419"/>
      <c r="BQ27" s="419"/>
      <c r="BR27" s="419"/>
      <c r="BS27" s="419"/>
      <c r="BT27" s="419"/>
      <c r="BU27" s="420"/>
      <c r="BV27" s="418">
        <v>560406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3600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4162556</v>
      </c>
      <c r="BO28" s="411"/>
      <c r="BP28" s="411"/>
      <c r="BQ28" s="411"/>
      <c r="BR28" s="411"/>
      <c r="BS28" s="411"/>
      <c r="BT28" s="411"/>
      <c r="BU28" s="412"/>
      <c r="BV28" s="410">
        <v>4098954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3400</v>
      </c>
      <c r="R29" s="392"/>
      <c r="S29" s="392"/>
      <c r="T29" s="392"/>
      <c r="U29" s="392"/>
      <c r="V29" s="393"/>
      <c r="W29" s="458"/>
      <c r="X29" s="459"/>
      <c r="Y29" s="460"/>
      <c r="Z29" s="388" t="s">
        <v>170</v>
      </c>
      <c r="AA29" s="389"/>
      <c r="AB29" s="389"/>
      <c r="AC29" s="389"/>
      <c r="AD29" s="389"/>
      <c r="AE29" s="389"/>
      <c r="AF29" s="389"/>
      <c r="AG29" s="390"/>
      <c r="AH29" s="391">
        <v>299</v>
      </c>
      <c r="AI29" s="392"/>
      <c r="AJ29" s="392"/>
      <c r="AK29" s="392"/>
      <c r="AL29" s="393"/>
      <c r="AM29" s="391">
        <v>997985</v>
      </c>
      <c r="AN29" s="392"/>
      <c r="AO29" s="392"/>
      <c r="AP29" s="392"/>
      <c r="AQ29" s="392"/>
      <c r="AR29" s="393"/>
      <c r="AS29" s="391">
        <v>3338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1507587</v>
      </c>
      <c r="BO29" s="416"/>
      <c r="BP29" s="416"/>
      <c r="BQ29" s="416"/>
      <c r="BR29" s="416"/>
      <c r="BS29" s="416"/>
      <c r="BT29" s="416"/>
      <c r="BU29" s="417"/>
      <c r="BV29" s="415">
        <v>1503036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4555802</v>
      </c>
      <c r="BO30" s="419"/>
      <c r="BP30" s="419"/>
      <c r="BQ30" s="419"/>
      <c r="BR30" s="419"/>
      <c r="BS30" s="419"/>
      <c r="BT30" s="419"/>
      <c r="BU30" s="420"/>
      <c r="BV30" s="418">
        <v>4440809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杵築速見環境浄化組合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杵築市総合振興センター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別杵速見地域広域市町村圏事務組合（一般会計）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杵築市地域活性化センター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地域包括支援センター事業特別会計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山香病院事業会計</v>
      </c>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公共下水道事業特別会計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別杵速見地域広域市町村圏事務組合（秋草葬斎場事業特別会計）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大分県農業農村振興公社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IF('各会計、関係団体の財政状況及び健全化判断比率'!B38="","",'各会計、関係団体の財政状況及び健全化判断比率'!B38)</f>
        <v>特定環境保全公共下水道事業特別会計</v>
      </c>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別杵速見地域広域市町村圏事務組合（藤ヶ谷清掃センター事業特別会計）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別杵速見地域広域市町村圏事務組合（介護認定審査会事業特別会計）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別杵速見地域広域市町村圏事務組合（普通会計）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杵築速見消防組合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大分県市町村会館管理組合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大分県後期高齢者医療広域連合（普通会計）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大分県後期高齢者医療広域連合（後期高齢者医療事業特別会計）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12.22</v>
      </c>
      <c r="G34" s="33">
        <v>10.28</v>
      </c>
      <c r="H34" s="33">
        <v>9.7799999999999994</v>
      </c>
      <c r="I34" s="33">
        <v>9.83</v>
      </c>
      <c r="J34" s="34">
        <v>10.88</v>
      </c>
      <c r="K34" s="22"/>
      <c r="L34" s="22"/>
      <c r="M34" s="22"/>
      <c r="N34" s="22"/>
      <c r="O34" s="22"/>
      <c r="P34" s="22"/>
    </row>
    <row r="35" spans="1:16" ht="39" customHeight="1" x14ac:dyDescent="0.15">
      <c r="A35" s="22"/>
      <c r="B35" s="35"/>
      <c r="C35" s="1178" t="s">
        <v>530</v>
      </c>
      <c r="D35" s="1179"/>
      <c r="E35" s="1180"/>
      <c r="F35" s="36">
        <v>6.92</v>
      </c>
      <c r="G35" s="37">
        <v>7.4</v>
      </c>
      <c r="H35" s="37">
        <v>5.09</v>
      </c>
      <c r="I35" s="37">
        <v>7.5</v>
      </c>
      <c r="J35" s="38">
        <v>6.43</v>
      </c>
      <c r="K35" s="22"/>
      <c r="L35" s="22"/>
      <c r="M35" s="22"/>
      <c r="N35" s="22"/>
      <c r="O35" s="22"/>
      <c r="P35" s="22"/>
    </row>
    <row r="36" spans="1:16" ht="39" customHeight="1" x14ac:dyDescent="0.15">
      <c r="A36" s="22"/>
      <c r="B36" s="35"/>
      <c r="C36" s="1178" t="s">
        <v>531</v>
      </c>
      <c r="D36" s="1179"/>
      <c r="E36" s="1180"/>
      <c r="F36" s="36">
        <v>2.61</v>
      </c>
      <c r="G36" s="37">
        <v>2.78</v>
      </c>
      <c r="H36" s="37">
        <v>3.2</v>
      </c>
      <c r="I36" s="37">
        <v>3.57</v>
      </c>
      <c r="J36" s="38">
        <v>4.2</v>
      </c>
      <c r="K36" s="22"/>
      <c r="L36" s="22"/>
      <c r="M36" s="22"/>
      <c r="N36" s="22"/>
      <c r="O36" s="22"/>
      <c r="P36" s="22"/>
    </row>
    <row r="37" spans="1:16" ht="39" customHeight="1" x14ac:dyDescent="0.15">
      <c r="A37" s="22"/>
      <c r="B37" s="35"/>
      <c r="C37" s="1178" t="s">
        <v>532</v>
      </c>
      <c r="D37" s="1179"/>
      <c r="E37" s="1180"/>
      <c r="F37" s="36">
        <v>0.86</v>
      </c>
      <c r="G37" s="37">
        <v>0.03</v>
      </c>
      <c r="H37" s="37">
        <v>0.75</v>
      </c>
      <c r="I37" s="37" t="s">
        <v>533</v>
      </c>
      <c r="J37" s="38">
        <v>0.88</v>
      </c>
      <c r="K37" s="22"/>
      <c r="L37" s="22"/>
      <c r="M37" s="22"/>
      <c r="N37" s="22"/>
      <c r="O37" s="22"/>
      <c r="P37" s="22"/>
    </row>
    <row r="38" spans="1:16" ht="39" customHeight="1" x14ac:dyDescent="0.15">
      <c r="A38" s="22"/>
      <c r="B38" s="35"/>
      <c r="C38" s="1178" t="s">
        <v>534</v>
      </c>
      <c r="D38" s="1179"/>
      <c r="E38" s="1180"/>
      <c r="F38" s="36">
        <v>0.27</v>
      </c>
      <c r="G38" s="37">
        <v>0.35</v>
      </c>
      <c r="H38" s="37">
        <v>0.87</v>
      </c>
      <c r="I38" s="37">
        <v>0.16</v>
      </c>
      <c r="J38" s="38">
        <v>0.27</v>
      </c>
      <c r="K38" s="22"/>
      <c r="L38" s="22"/>
      <c r="M38" s="22"/>
      <c r="N38" s="22"/>
      <c r="O38" s="22"/>
      <c r="P38" s="22"/>
    </row>
    <row r="39" spans="1:16" ht="39" customHeight="1" x14ac:dyDescent="0.15">
      <c r="A39" s="22"/>
      <c r="B39" s="35"/>
      <c r="C39" s="1178" t="s">
        <v>535</v>
      </c>
      <c r="D39" s="1179"/>
      <c r="E39" s="1180"/>
      <c r="F39" s="36">
        <v>0.22</v>
      </c>
      <c r="G39" s="37">
        <v>0.19</v>
      </c>
      <c r="H39" s="37">
        <v>0.18</v>
      </c>
      <c r="I39" s="37">
        <v>0.17</v>
      </c>
      <c r="J39" s="38">
        <v>0.16</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2514</v>
      </c>
      <c r="L45" s="60">
        <v>2405</v>
      </c>
      <c r="M45" s="60">
        <v>2412</v>
      </c>
      <c r="N45" s="60">
        <v>2390</v>
      </c>
      <c r="O45" s="61">
        <v>2452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482</v>
      </c>
      <c r="L48" s="64">
        <v>479</v>
      </c>
      <c r="M48" s="64">
        <v>458</v>
      </c>
      <c r="N48" s="64">
        <v>459</v>
      </c>
      <c r="O48" s="65">
        <v>486</v>
      </c>
      <c r="P48" s="48"/>
      <c r="Q48" s="48"/>
      <c r="R48" s="48"/>
      <c r="S48" s="48"/>
      <c r="T48" s="48"/>
      <c r="U48" s="48"/>
    </row>
    <row r="49" spans="1:21" ht="30.75" customHeight="1" x14ac:dyDescent="0.15">
      <c r="A49" s="48"/>
      <c r="B49" s="1196"/>
      <c r="C49" s="1197"/>
      <c r="D49" s="62"/>
      <c r="E49" s="1188" t="s">
        <v>16</v>
      </c>
      <c r="F49" s="1188"/>
      <c r="G49" s="1188"/>
      <c r="H49" s="1188"/>
      <c r="I49" s="1188"/>
      <c r="J49" s="1189"/>
      <c r="K49" s="63">
        <v>9</v>
      </c>
      <c r="L49" s="64">
        <v>7</v>
      </c>
      <c r="M49" s="64">
        <v>12</v>
      </c>
      <c r="N49" s="64">
        <v>18</v>
      </c>
      <c r="O49" s="65">
        <v>82</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1</v>
      </c>
      <c r="M50" s="64">
        <v>1</v>
      </c>
      <c r="N50" s="64">
        <v>1</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2059</v>
      </c>
      <c r="L52" s="64">
        <v>2017</v>
      </c>
      <c r="M52" s="64">
        <v>2093</v>
      </c>
      <c r="N52" s="64">
        <v>2098</v>
      </c>
      <c r="O52" s="65">
        <v>2145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948</v>
      </c>
      <c r="L53" s="69">
        <v>875</v>
      </c>
      <c r="M53" s="69">
        <v>790</v>
      </c>
      <c r="N53" s="69">
        <v>770</v>
      </c>
      <c r="O53" s="70">
        <v>875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23007</v>
      </c>
      <c r="J41" s="83">
        <v>23183</v>
      </c>
      <c r="K41" s="83">
        <v>22985</v>
      </c>
      <c r="L41" s="83">
        <v>23688</v>
      </c>
      <c r="M41" s="84">
        <v>23172</v>
      </c>
    </row>
    <row r="42" spans="2:13" ht="27.75" customHeight="1" x14ac:dyDescent="0.15">
      <c r="B42" s="1204"/>
      <c r="C42" s="1205"/>
      <c r="D42" s="85"/>
      <c r="E42" s="1208" t="s">
        <v>26</v>
      </c>
      <c r="F42" s="1208"/>
      <c r="G42" s="1208"/>
      <c r="H42" s="1209"/>
      <c r="I42" s="86" t="s">
        <v>483</v>
      </c>
      <c r="J42" s="87" t="s">
        <v>483</v>
      </c>
      <c r="K42" s="87" t="s">
        <v>483</v>
      </c>
      <c r="L42" s="87" t="s">
        <v>483</v>
      </c>
      <c r="M42" s="88" t="s">
        <v>483</v>
      </c>
    </row>
    <row r="43" spans="2:13" ht="27.75" customHeight="1" x14ac:dyDescent="0.15">
      <c r="B43" s="1204"/>
      <c r="C43" s="1205"/>
      <c r="D43" s="85"/>
      <c r="E43" s="1208" t="s">
        <v>27</v>
      </c>
      <c r="F43" s="1208"/>
      <c r="G43" s="1208"/>
      <c r="H43" s="1209"/>
      <c r="I43" s="86">
        <v>7582</v>
      </c>
      <c r="J43" s="87">
        <v>7670</v>
      </c>
      <c r="K43" s="87">
        <v>7522</v>
      </c>
      <c r="L43" s="87">
        <v>7217</v>
      </c>
      <c r="M43" s="88">
        <v>6993</v>
      </c>
    </row>
    <row r="44" spans="2:13" ht="27.75" customHeight="1" x14ac:dyDescent="0.15">
      <c r="B44" s="1204"/>
      <c r="C44" s="1205"/>
      <c r="D44" s="85"/>
      <c r="E44" s="1208" t="s">
        <v>28</v>
      </c>
      <c r="F44" s="1208"/>
      <c r="G44" s="1208"/>
      <c r="H44" s="1209"/>
      <c r="I44" s="86">
        <v>337</v>
      </c>
      <c r="J44" s="87">
        <v>552</v>
      </c>
      <c r="K44" s="87">
        <v>685</v>
      </c>
      <c r="L44" s="87">
        <v>707</v>
      </c>
      <c r="M44" s="88">
        <v>993</v>
      </c>
    </row>
    <row r="45" spans="2:13" ht="27.75" customHeight="1" x14ac:dyDescent="0.15">
      <c r="B45" s="1204"/>
      <c r="C45" s="1205"/>
      <c r="D45" s="85"/>
      <c r="E45" s="1208" t="s">
        <v>29</v>
      </c>
      <c r="F45" s="1208"/>
      <c r="G45" s="1208"/>
      <c r="H45" s="1209"/>
      <c r="I45" s="86">
        <v>2787</v>
      </c>
      <c r="J45" s="87">
        <v>2908</v>
      </c>
      <c r="K45" s="87">
        <v>2784</v>
      </c>
      <c r="L45" s="87">
        <v>2889</v>
      </c>
      <c r="M45" s="88">
        <v>2920</v>
      </c>
    </row>
    <row r="46" spans="2:13" ht="27.75" customHeight="1" x14ac:dyDescent="0.15">
      <c r="B46" s="1204"/>
      <c r="C46" s="1205"/>
      <c r="D46" s="89"/>
      <c r="E46" s="1208" t="s">
        <v>30</v>
      </c>
      <c r="F46" s="1208"/>
      <c r="G46" s="1208"/>
      <c r="H46" s="1209"/>
      <c r="I46" s="86">
        <v>388</v>
      </c>
      <c r="J46" s="87">
        <v>36</v>
      </c>
      <c r="K46" s="87">
        <v>1</v>
      </c>
      <c r="L46" s="87">
        <v>1</v>
      </c>
      <c r="M46" s="88">
        <v>1</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7588</v>
      </c>
      <c r="J50" s="87">
        <v>7869</v>
      </c>
      <c r="K50" s="87">
        <v>7871</v>
      </c>
      <c r="L50" s="87">
        <v>8146</v>
      </c>
      <c r="M50" s="88">
        <v>8304</v>
      </c>
    </row>
    <row r="51" spans="2:13" ht="27.75" customHeight="1" x14ac:dyDescent="0.15">
      <c r="B51" s="1204"/>
      <c r="C51" s="1205"/>
      <c r="D51" s="85"/>
      <c r="E51" s="1208" t="s">
        <v>36</v>
      </c>
      <c r="F51" s="1208"/>
      <c r="G51" s="1208"/>
      <c r="H51" s="1209"/>
      <c r="I51" s="86">
        <v>176</v>
      </c>
      <c r="J51" s="87">
        <v>154</v>
      </c>
      <c r="K51" s="87">
        <v>117</v>
      </c>
      <c r="L51" s="87">
        <v>79</v>
      </c>
      <c r="M51" s="88">
        <v>63</v>
      </c>
    </row>
    <row r="52" spans="2:13" ht="27.75" customHeight="1" x14ac:dyDescent="0.15">
      <c r="B52" s="1206"/>
      <c r="C52" s="1207"/>
      <c r="D52" s="85"/>
      <c r="E52" s="1208" t="s">
        <v>37</v>
      </c>
      <c r="F52" s="1208"/>
      <c r="G52" s="1208"/>
      <c r="H52" s="1209"/>
      <c r="I52" s="86">
        <v>21510</v>
      </c>
      <c r="J52" s="87">
        <v>22145</v>
      </c>
      <c r="K52" s="87">
        <v>22388</v>
      </c>
      <c r="L52" s="87">
        <v>22780</v>
      </c>
      <c r="M52" s="88">
        <v>22367</v>
      </c>
    </row>
    <row r="53" spans="2:13" ht="27.75" customHeight="1" thickBot="1" x14ac:dyDescent="0.2">
      <c r="B53" s="1210" t="s">
        <v>21</v>
      </c>
      <c r="C53" s="1211"/>
      <c r="D53" s="92"/>
      <c r="E53" s="1212" t="s">
        <v>38</v>
      </c>
      <c r="F53" s="1212"/>
      <c r="G53" s="1212"/>
      <c r="H53" s="1213"/>
      <c r="I53" s="93">
        <v>4826</v>
      </c>
      <c r="J53" s="94">
        <v>4180</v>
      </c>
      <c r="K53" s="94">
        <v>3601</v>
      </c>
      <c r="L53" s="94">
        <v>3496</v>
      </c>
      <c r="M53" s="95">
        <v>3344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579</v>
      </c>
      <c r="I42" s="354"/>
      <c r="J42" s="354"/>
      <c r="K42" s="354"/>
      <c r="L42" s="246"/>
      <c r="M42" s="246"/>
      <c r="N42" s="246"/>
      <c r="O42" s="246"/>
    </row>
    <row r="43" spans="2:17" x14ac:dyDescent="0.15">
      <c r="B43" s="250"/>
      <c r="C43" s="246"/>
      <c r="D43" s="246"/>
      <c r="E43" s="246"/>
      <c r="F43" s="246"/>
      <c r="G43" s="1233" t="s">
        <v>589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580</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581</v>
      </c>
      <c r="H51" s="1246"/>
      <c r="I51" s="1251" t="s">
        <v>582</v>
      </c>
      <c r="J51" s="1251"/>
      <c r="K51" s="1255"/>
      <c r="L51" s="1255"/>
      <c r="M51" s="1255"/>
      <c r="N51" s="1221">
        <v>39.799999999999997</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583</v>
      </c>
      <c r="J53" s="1231"/>
      <c r="K53" s="1256"/>
      <c r="L53" s="1256"/>
      <c r="M53" s="1256"/>
      <c r="N53" s="1253">
        <v>72.3</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584</v>
      </c>
      <c r="H55" s="1226"/>
      <c r="I55" s="1231" t="s">
        <v>582</v>
      </c>
      <c r="J55" s="1231"/>
      <c r="K55" s="1255"/>
      <c r="L55" s="1255"/>
      <c r="M55" s="1255"/>
      <c r="N55" s="1221">
        <v>32.799999999999997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583</v>
      </c>
      <c r="J57" s="1223"/>
      <c r="K57" s="1256"/>
      <c r="L57" s="1256"/>
      <c r="M57" s="1256"/>
      <c r="N57" s="1253">
        <v>58.4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585</v>
      </c>
      <c r="C63" s="246"/>
      <c r="D63" s="246"/>
      <c r="E63" s="246"/>
      <c r="F63" s="246"/>
      <c r="G63" s="246"/>
      <c r="H63" s="246"/>
      <c r="I63" s="246"/>
      <c r="J63" s="246"/>
      <c r="K63" s="246"/>
      <c r="L63" s="246"/>
      <c r="M63" s="246"/>
      <c r="N63" s="246"/>
      <c r="O63" s="246"/>
    </row>
    <row r="64" spans="1:17" x14ac:dyDescent="0.15">
      <c r="B64" s="250"/>
      <c r="C64" s="246"/>
      <c r="D64" s="246"/>
      <c r="E64" s="246"/>
      <c r="F64" s="246"/>
      <c r="G64" s="353" t="s">
        <v>579</v>
      </c>
      <c r="I64" s="354"/>
      <c r="J64" s="354"/>
      <c r="K64" s="354"/>
      <c r="L64" s="246"/>
      <c r="M64" s="246"/>
      <c r="N64" s="246"/>
      <c r="O64" s="246"/>
    </row>
    <row r="65" spans="2:30" x14ac:dyDescent="0.15">
      <c r="B65" s="250"/>
      <c r="C65" s="246"/>
      <c r="D65" s="246"/>
      <c r="E65" s="246"/>
      <c r="F65" s="246"/>
      <c r="G65" s="1233" t="s">
        <v>588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586</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581</v>
      </c>
      <c r="H73" s="1246"/>
      <c r="I73" s="1251" t="s">
        <v>582</v>
      </c>
      <c r="J73" s="1251"/>
      <c r="K73" s="1232">
        <v>54.2</v>
      </c>
      <c r="L73" s="1232">
        <v>47.2</v>
      </c>
      <c r="M73" s="1221">
        <v>41.6</v>
      </c>
      <c r="N73" s="1221">
        <v>39.799999999999997</v>
      </c>
      <c r="O73" s="1221">
        <v>39</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587</v>
      </c>
      <c r="J75" s="1231"/>
      <c r="K75" s="1253">
        <v>10.7</v>
      </c>
      <c r="L75" s="1253">
        <v>10.5</v>
      </c>
      <c r="M75" s="1253">
        <v>9.9</v>
      </c>
      <c r="N75" s="1253">
        <v>9.1999999999999993</v>
      </c>
      <c r="O75" s="1253">
        <v>9.3000000000000007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584</v>
      </c>
      <c r="H77" s="1226"/>
      <c r="I77" s="1231" t="s">
        <v>582</v>
      </c>
      <c r="J77" s="1231"/>
      <c r="K77" s="1232">
        <v>64.599999999999994</v>
      </c>
      <c r="L77" s="1232">
        <v>52.8</v>
      </c>
      <c r="M77" s="1221">
        <v>48.6</v>
      </c>
      <c r="N77" s="1221">
        <v>32.799999999999997</v>
      </c>
      <c r="O77" s="1221">
        <v>20.2</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587</v>
      </c>
      <c r="J79" s="1223"/>
      <c r="K79" s="1224">
        <v>12.4</v>
      </c>
      <c r="L79" s="1224">
        <v>11.5</v>
      </c>
      <c r="M79" s="1224">
        <v>10.4</v>
      </c>
      <c r="N79" s="1224">
        <v>9.5</v>
      </c>
      <c r="O79" s="1224">
        <v>8.6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116949</v>
      </c>
      <c r="E3" s="118"/>
      <c r="F3" s="119">
        <v>70489</v>
      </c>
      <c r="G3" s="120"/>
      <c r="H3" s="121"/>
    </row>
    <row r="4" spans="1:8" x14ac:dyDescent="0.15">
      <c r="A4" s="122"/>
      <c r="B4" s="123"/>
      <c r="C4" s="124"/>
      <c r="D4" s="125">
        <v>55123</v>
      </c>
      <c r="E4" s="126"/>
      <c r="F4" s="127">
        <v>37817</v>
      </c>
      <c r="G4" s="128"/>
      <c r="H4" s="129"/>
    </row>
    <row r="5" spans="1:8" x14ac:dyDescent="0.15">
      <c r="A5" s="110" t="s">
        <v>516</v>
      </c>
      <c r="B5" s="115"/>
      <c r="C5" s="116"/>
      <c r="D5" s="117">
        <v>97919</v>
      </c>
      <c r="E5" s="118"/>
      <c r="F5" s="119">
        <v>84389</v>
      </c>
      <c r="G5" s="120"/>
      <c r="H5" s="121"/>
    </row>
    <row r="6" spans="1:8" x14ac:dyDescent="0.15">
      <c r="A6" s="122"/>
      <c r="B6" s="123"/>
      <c r="C6" s="124"/>
      <c r="D6" s="125">
        <v>55326</v>
      </c>
      <c r="E6" s="126"/>
      <c r="F6" s="127">
        <v>44339</v>
      </c>
      <c r="G6" s="128"/>
      <c r="H6" s="129"/>
    </row>
    <row r="7" spans="1:8" x14ac:dyDescent="0.15">
      <c r="A7" s="110" t="s">
        <v>517</v>
      </c>
      <c r="B7" s="115"/>
      <c r="C7" s="116"/>
      <c r="D7" s="117">
        <v>103698</v>
      </c>
      <c r="E7" s="118"/>
      <c r="F7" s="119">
        <v>83623</v>
      </c>
      <c r="G7" s="120"/>
      <c r="H7" s="121"/>
    </row>
    <row r="8" spans="1:8" x14ac:dyDescent="0.15">
      <c r="A8" s="122"/>
      <c r="B8" s="123"/>
      <c r="C8" s="124"/>
      <c r="D8" s="125">
        <v>52979</v>
      </c>
      <c r="E8" s="126"/>
      <c r="F8" s="127">
        <v>48787</v>
      </c>
      <c r="G8" s="128"/>
      <c r="H8" s="129"/>
    </row>
    <row r="9" spans="1:8" x14ac:dyDescent="0.15">
      <c r="A9" s="110" t="s">
        <v>518</v>
      </c>
      <c r="B9" s="115"/>
      <c r="C9" s="116"/>
      <c r="D9" s="117">
        <v>107112</v>
      </c>
      <c r="E9" s="118"/>
      <c r="F9" s="119">
        <v>87974</v>
      </c>
      <c r="G9" s="120"/>
      <c r="H9" s="121"/>
    </row>
    <row r="10" spans="1:8" x14ac:dyDescent="0.15">
      <c r="A10" s="122"/>
      <c r="B10" s="123"/>
      <c r="C10" s="124"/>
      <c r="D10" s="125">
        <v>76381</v>
      </c>
      <c r="E10" s="126"/>
      <c r="F10" s="127">
        <v>48183</v>
      </c>
      <c r="G10" s="128"/>
      <c r="H10" s="129"/>
    </row>
    <row r="11" spans="1:8" x14ac:dyDescent="0.15">
      <c r="A11" s="110" t="s">
        <v>519</v>
      </c>
      <c r="B11" s="115"/>
      <c r="C11" s="116"/>
      <c r="D11" s="117">
        <v>70607</v>
      </c>
      <c r="E11" s="118"/>
      <c r="F11" s="119">
        <v>78864</v>
      </c>
      <c r="G11" s="120"/>
      <c r="H11" s="121"/>
    </row>
    <row r="12" spans="1:8" x14ac:dyDescent="0.15">
      <c r="A12" s="122"/>
      <c r="B12" s="123"/>
      <c r="C12" s="130"/>
      <c r="D12" s="125">
        <v>38141</v>
      </c>
      <c r="E12" s="126"/>
      <c r="F12" s="127">
        <v>46136</v>
      </c>
      <c r="G12" s="128"/>
      <c r="H12" s="129"/>
    </row>
    <row r="13" spans="1:8" x14ac:dyDescent="0.15">
      <c r="A13" s="110"/>
      <c r="B13" s="115"/>
      <c r="C13" s="131"/>
      <c r="D13" s="132">
        <v>99257</v>
      </c>
      <c r="E13" s="133"/>
      <c r="F13" s="134">
        <v>81068</v>
      </c>
      <c r="G13" s="135"/>
      <c r="H13" s="121"/>
    </row>
    <row r="14" spans="1:8" x14ac:dyDescent="0.15">
      <c r="A14" s="122"/>
      <c r="B14" s="123"/>
      <c r="C14" s="124"/>
      <c r="D14" s="125">
        <v>55590</v>
      </c>
      <c r="E14" s="126"/>
      <c r="F14" s="127">
        <v>45052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6.92</v>
      </c>
      <c r="C19" s="136">
        <f>ROUND(VALUE(SUBSTITUTE(実質収支比率等に係る経年分析!G$48,"▲","-")),2)</f>
        <v>7.4</v>
      </c>
      <c r="D19" s="136">
        <f>ROUND(VALUE(SUBSTITUTE(実質収支比率等に係る経年分析!H$48,"▲","-")),2)</f>
        <v>5.09</v>
      </c>
      <c r="E19" s="136">
        <f>ROUND(VALUE(SUBSTITUTE(実質収支比率等に係る経年分析!I$48,"▲","-")),2)</f>
        <v>7.5</v>
      </c>
      <c r="F19" s="136">
        <f>ROUND(VALUE(SUBSTITUTE(実質収支比率等に係る経年分析!J$48,"▲","-")),2)</f>
        <v>6.44</v>
      </c>
    </row>
    <row r="20" spans="1:11" x14ac:dyDescent="0.15">
      <c r="A20" s="136" t="s">
        <v>43</v>
      </c>
      <c r="B20" s="136">
        <f>ROUND(VALUE(SUBSTITUTE(実質収支比率等に係る経年分析!F$47,"▲","-")),2)</f>
        <v>31.26</v>
      </c>
      <c r="C20" s="136">
        <f>ROUND(VALUE(SUBSTITUTE(実質収支比率等に係る経年分析!G$47,"▲","-")),2)</f>
        <v>35.549999999999997</v>
      </c>
      <c r="D20" s="136">
        <f>ROUND(VALUE(SUBSTITUTE(実質収支比率等に係る経年分析!H$47,"▲","-")),2)</f>
        <v>37.17</v>
      </c>
      <c r="E20" s="136">
        <f>ROUND(VALUE(SUBSTITUTE(実質収支比率等に係る経年分析!I$47,"▲","-")),2)</f>
        <v>37.81</v>
      </c>
      <c r="F20" s="136">
        <f>ROUND(VALUE(SUBSTITUTE(実質収支比率等に係る経年分析!J$47,"▲","-")),2)</f>
        <v>38.99</v>
      </c>
    </row>
    <row r="21" spans="1:11" x14ac:dyDescent="0.15">
      <c r="A21" s="136" t="s">
        <v>44</v>
      </c>
      <c r="B21" s="136">
        <f>IF(ISNUMBER(VALUE(SUBSTITUTE(実質収支比率等に係る経年分析!F$49,"▲","-"))),ROUND(VALUE(SUBSTITUTE(実質収支比率等に係る経年分析!F$49,"▲","-")),2),NA())</f>
        <v>1.3</v>
      </c>
      <c r="C21" s="136">
        <f>IF(ISNUMBER(VALUE(SUBSTITUTE(実質収支比率等に係る経年分析!G$49,"▲","-"))),ROUND(VALUE(SUBSTITUTE(実質収支比率等に係る経年分析!G$49,"▲","-")),2),NA())</f>
        <v>4.46</v>
      </c>
      <c r="D21" s="136">
        <f>IF(ISNUMBER(VALUE(SUBSTITUTE(実質収支比率等に係る経年分析!H$49,"▲","-"))),ROUND(VALUE(SUBSTITUTE(実質収支比率等に係る経年分析!H$49,"▲","-")),2),NA())</f>
        <v>-0.44</v>
      </c>
      <c r="E21" s="136">
        <f>IF(ISNUMBER(VALUE(SUBSTITUTE(実質収支比率等に係る経年分析!I$49,"▲","-"))),ROUND(VALUE(SUBSTITUTE(実質収支比率等に係る経年分析!I$49,"▲","-")),2),NA())</f>
        <v>3.61</v>
      </c>
      <c r="F21" s="136">
        <f>IF(ISNUMBER(VALUE(SUBSTITUTE(実質収支比率等に係る経年分析!J$49,"▲","-"))),ROUND(VALUE(SUBSTITUTE(実質収支比率等に係る経年分析!J$49,"▲","-")),2),NA())</f>
        <v>-0.59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地域包括支援センター事業特別会計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f>IF(ROUND(VALUE(SUBSTITUTE(連結実質赤字比率に係る赤字・黒字の構成分析!I$37,"▲", "-")), 2) &lt; 0, ABS(ROUND(VALUE(SUBSTITUTE(連結実質赤字比率に係る赤字・黒字の構成分析!I$37,"▲", "-")), 2)), NA())</f>
        <v>0.09</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6.43</v>
      </c>
    </row>
    <row r="36" spans="1:16" x14ac:dyDescent="0.15">
      <c r="A36" s="137" t="str">
        <f>IF(連結実質赤字比率に係る赤字・黒字の構成分析!C$34="",NA(),連結実質赤字比率に係る赤字・黒字の構成分析!C$34)</f>
        <v>山香病院事業会計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9.7799999999999994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10.88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2059</v>
      </c>
      <c r="E42" s="138"/>
      <c r="F42" s="138"/>
      <c r="G42" s="138">
        <f>'実質公債費比率（分子）の構造'!L$52</f>
        <v>2017</v>
      </c>
      <c r="H42" s="138"/>
      <c r="I42" s="138"/>
      <c r="J42" s="138">
        <f>'実質公債費比率（分子）の構造'!M$52</f>
        <v>2093</v>
      </c>
      <c r="K42" s="138"/>
      <c r="L42" s="138"/>
      <c r="M42" s="138">
        <f>'実質公債費比率（分子）の構造'!N$52</f>
        <v>2098</v>
      </c>
      <c r="N42" s="138"/>
      <c r="O42" s="138"/>
      <c r="P42" s="138">
        <f>'実質公債費比率（分子）の構造'!O$52</f>
        <v>2145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t="str">
        <f>'実質公債費比率（分子）の構造'!O$50</f>
        <v>-</v>
      </c>
      <c r="O44" s="138"/>
      <c r="P44" s="138"/>
    </row>
    <row r="45" spans="1:16" x14ac:dyDescent="0.15">
      <c r="A45" s="138" t="s">
        <v>54</v>
      </c>
      <c r="B45" s="138">
        <f>'実質公債費比率（分子）の構造'!K$49</f>
        <v>9</v>
      </c>
      <c r="C45" s="138"/>
      <c r="D45" s="138"/>
      <c r="E45" s="138">
        <f>'実質公債費比率（分子）の構造'!L$49</f>
        <v>7</v>
      </c>
      <c r="F45" s="138"/>
      <c r="G45" s="138"/>
      <c r="H45" s="138">
        <f>'実質公債費比率（分子）の構造'!M$49</f>
        <v>12</v>
      </c>
      <c r="I45" s="138"/>
      <c r="J45" s="138"/>
      <c r="K45" s="138">
        <f>'実質公債費比率（分子）の構造'!N$49</f>
        <v>18</v>
      </c>
      <c r="L45" s="138"/>
      <c r="M45" s="138"/>
      <c r="N45" s="138">
        <f>'実質公債費比率（分子）の構造'!O$49</f>
        <v>82</v>
      </c>
      <c r="O45" s="138"/>
      <c r="P45" s="138"/>
    </row>
    <row r="46" spans="1:16" x14ac:dyDescent="0.15">
      <c r="A46" s="138" t="s">
        <v>55</v>
      </c>
      <c r="B46" s="138">
        <f>'実質公債費比率（分子）の構造'!K$48</f>
        <v>482</v>
      </c>
      <c r="C46" s="138"/>
      <c r="D46" s="138"/>
      <c r="E46" s="138">
        <f>'実質公債費比率（分子）の構造'!L$48</f>
        <v>479</v>
      </c>
      <c r="F46" s="138"/>
      <c r="G46" s="138"/>
      <c r="H46" s="138">
        <f>'実質公債費比率（分子）の構造'!M$48</f>
        <v>458</v>
      </c>
      <c r="I46" s="138"/>
      <c r="J46" s="138"/>
      <c r="K46" s="138">
        <f>'実質公債費比率（分子）の構造'!N$48</f>
        <v>459</v>
      </c>
      <c r="L46" s="138"/>
      <c r="M46" s="138"/>
      <c r="N46" s="138">
        <f>'実質公債費比率（分子）の構造'!O$48</f>
        <v>486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2514</v>
      </c>
      <c r="C49" s="138"/>
      <c r="D49" s="138"/>
      <c r="E49" s="138">
        <f>'実質公債費比率（分子）の構造'!L$45</f>
        <v>2405</v>
      </c>
      <c r="F49" s="138"/>
      <c r="G49" s="138"/>
      <c r="H49" s="138">
        <f>'実質公債費比率（分子）の構造'!M$45</f>
        <v>2412</v>
      </c>
      <c r="I49" s="138"/>
      <c r="J49" s="138"/>
      <c r="K49" s="138">
        <f>'実質公債費比率（分子）の構造'!N$45</f>
        <v>2390</v>
      </c>
      <c r="L49" s="138"/>
      <c r="M49" s="138"/>
      <c r="N49" s="138">
        <f>'実質公債費比率（分子）の構造'!O$45</f>
        <v>2452</v>
      </c>
      <c r="O49" s="138"/>
      <c r="P49" s="138"/>
    </row>
    <row r="50" spans="1:16" x14ac:dyDescent="0.15">
      <c r="A50" s="138" t="s">
        <v>59</v>
      </c>
      <c r="B50" s="138" t="e">
        <f>NA()</f>
        <v>#N/A</v>
      </c>
      <c r="C50" s="138">
        <f>IF(ISNUMBER('実質公債費比率（分子）の構造'!K$53),'実質公債費比率（分子）の構造'!K$53,NA())</f>
        <v>948</v>
      </c>
      <c r="D50" s="138" t="e">
        <f>NA()</f>
        <v>#N/A</v>
      </c>
      <c r="E50" s="138" t="e">
        <f>NA()</f>
        <v>#N/A</v>
      </c>
      <c r="F50" s="138">
        <f>IF(ISNUMBER('実質公債費比率（分子）の構造'!L$53),'実質公債費比率（分子）の構造'!L$53,NA())</f>
        <v>875</v>
      </c>
      <c r="G50" s="138" t="e">
        <f>NA()</f>
        <v>#N/A</v>
      </c>
      <c r="H50" s="138" t="e">
        <f>NA()</f>
        <v>#N/A</v>
      </c>
      <c r="I50" s="138">
        <f>IF(ISNUMBER('実質公債費比率（分子）の構造'!M$53),'実質公債費比率（分子）の構造'!M$53,NA())</f>
        <v>790</v>
      </c>
      <c r="J50" s="138" t="e">
        <f>NA()</f>
        <v>#N/A</v>
      </c>
      <c r="K50" s="138" t="e">
        <f>NA()</f>
        <v>#N/A</v>
      </c>
      <c r="L50" s="138">
        <f>IF(ISNUMBER('実質公債費比率（分子）の構造'!N$53),'実質公債費比率（分子）の構造'!N$53,NA())</f>
        <v>770</v>
      </c>
      <c r="M50" s="138" t="e">
        <f>NA()</f>
        <v>#N/A</v>
      </c>
      <c r="N50" s="138" t="e">
        <f>NA()</f>
        <v>#N/A</v>
      </c>
      <c r="O50" s="138">
        <f>IF(ISNUMBER('実質公債費比率（分子）の構造'!O$53),'実質公債費比率（分子）の構造'!O$53,NA())</f>
        <v>875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21510</v>
      </c>
      <c r="E56" s="137"/>
      <c r="F56" s="137"/>
      <c r="G56" s="137">
        <f>'将来負担比率（分子）の構造'!J$52</f>
        <v>22145</v>
      </c>
      <c r="H56" s="137"/>
      <c r="I56" s="137"/>
      <c r="J56" s="137">
        <f>'将来負担比率（分子）の構造'!K$52</f>
        <v>22388</v>
      </c>
      <c r="K56" s="137"/>
      <c r="L56" s="137"/>
      <c r="M56" s="137">
        <f>'将来負担比率（分子）の構造'!L$52</f>
        <v>22780</v>
      </c>
      <c r="N56" s="137"/>
      <c r="O56" s="137"/>
      <c r="P56" s="137">
        <f>'将来負担比率（分子）の構造'!M$52</f>
        <v>22367</v>
      </c>
    </row>
    <row r="57" spans="1:16" x14ac:dyDescent="0.15">
      <c r="A57" s="137" t="s">
        <v>36</v>
      </c>
      <c r="B57" s="137"/>
      <c r="C57" s="137"/>
      <c r="D57" s="137">
        <f>'将来負担比率（分子）の構造'!I$51</f>
        <v>176</v>
      </c>
      <c r="E57" s="137"/>
      <c r="F57" s="137"/>
      <c r="G57" s="137">
        <f>'将来負担比率（分子）の構造'!J$51</f>
        <v>154</v>
      </c>
      <c r="H57" s="137"/>
      <c r="I57" s="137"/>
      <c r="J57" s="137">
        <f>'将来負担比率（分子）の構造'!K$51</f>
        <v>117</v>
      </c>
      <c r="K57" s="137"/>
      <c r="L57" s="137"/>
      <c r="M57" s="137">
        <f>'将来負担比率（分子）の構造'!L$51</f>
        <v>79</v>
      </c>
      <c r="N57" s="137"/>
      <c r="O57" s="137"/>
      <c r="P57" s="137">
        <f>'将来負担比率（分子）の構造'!M$51</f>
        <v>63</v>
      </c>
    </row>
    <row r="58" spans="1:16" x14ac:dyDescent="0.15">
      <c r="A58" s="137" t="s">
        <v>35</v>
      </c>
      <c r="B58" s="137"/>
      <c r="C58" s="137"/>
      <c r="D58" s="137">
        <f>'将来負担比率（分子）の構造'!I$50</f>
        <v>7588</v>
      </c>
      <c r="E58" s="137"/>
      <c r="F58" s="137"/>
      <c r="G58" s="137">
        <f>'将来負担比率（分子）の構造'!J$50</f>
        <v>7869</v>
      </c>
      <c r="H58" s="137"/>
      <c r="I58" s="137"/>
      <c r="J58" s="137">
        <f>'将来負担比率（分子）の構造'!K$50</f>
        <v>7871</v>
      </c>
      <c r="K58" s="137"/>
      <c r="L58" s="137"/>
      <c r="M58" s="137">
        <f>'将来負担比率（分子）の構造'!L$50</f>
        <v>8146</v>
      </c>
      <c r="N58" s="137"/>
      <c r="O58" s="137"/>
      <c r="P58" s="137">
        <f>'将来負担比率（分子）の構造'!M$50</f>
        <v>8304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388</v>
      </c>
      <c r="C61" s="137"/>
      <c r="D61" s="137"/>
      <c r="E61" s="137">
        <f>'将来負担比率（分子）の構造'!J$46</f>
        <v>36</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x14ac:dyDescent="0.15">
      <c r="A62" s="137" t="s">
        <v>29</v>
      </c>
      <c r="B62" s="137">
        <f>'将来負担比率（分子）の構造'!I$45</f>
        <v>2787</v>
      </c>
      <c r="C62" s="137"/>
      <c r="D62" s="137"/>
      <c r="E62" s="137">
        <f>'将来負担比率（分子）の構造'!J$45</f>
        <v>2908</v>
      </c>
      <c r="F62" s="137"/>
      <c r="G62" s="137"/>
      <c r="H62" s="137">
        <f>'将来負担比率（分子）の構造'!K$45</f>
        <v>2784</v>
      </c>
      <c r="I62" s="137"/>
      <c r="J62" s="137"/>
      <c r="K62" s="137">
        <f>'将来負担比率（分子）の構造'!L$45</f>
        <v>2889</v>
      </c>
      <c r="L62" s="137"/>
      <c r="M62" s="137"/>
      <c r="N62" s="137">
        <f>'将来負担比率（分子）の構造'!M$45</f>
        <v>2920</v>
      </c>
      <c r="O62" s="137"/>
      <c r="P62" s="137"/>
    </row>
    <row r="63" spans="1:16" x14ac:dyDescent="0.15">
      <c r="A63" s="137" t="s">
        <v>28</v>
      </c>
      <c r="B63" s="137">
        <f>'将来負担比率（分子）の構造'!I$44</f>
        <v>337</v>
      </c>
      <c r="C63" s="137"/>
      <c r="D63" s="137"/>
      <c r="E63" s="137">
        <f>'将来負担比率（分子）の構造'!J$44</f>
        <v>552</v>
      </c>
      <c r="F63" s="137"/>
      <c r="G63" s="137"/>
      <c r="H63" s="137">
        <f>'将来負担比率（分子）の構造'!K$44</f>
        <v>685</v>
      </c>
      <c r="I63" s="137"/>
      <c r="J63" s="137"/>
      <c r="K63" s="137">
        <f>'将来負担比率（分子）の構造'!L$44</f>
        <v>707</v>
      </c>
      <c r="L63" s="137"/>
      <c r="M63" s="137"/>
      <c r="N63" s="137">
        <f>'将来負担比率（分子）の構造'!M$44</f>
        <v>993</v>
      </c>
      <c r="O63" s="137"/>
      <c r="P63" s="137"/>
    </row>
    <row r="64" spans="1:16" x14ac:dyDescent="0.15">
      <c r="A64" s="137" t="s">
        <v>27</v>
      </c>
      <c r="B64" s="137">
        <f>'将来負担比率（分子）の構造'!I$43</f>
        <v>7582</v>
      </c>
      <c r="C64" s="137"/>
      <c r="D64" s="137"/>
      <c r="E64" s="137">
        <f>'将来負担比率（分子）の構造'!J$43</f>
        <v>7670</v>
      </c>
      <c r="F64" s="137"/>
      <c r="G64" s="137"/>
      <c r="H64" s="137">
        <f>'将来負担比率（分子）の構造'!K$43</f>
        <v>7522</v>
      </c>
      <c r="I64" s="137"/>
      <c r="J64" s="137"/>
      <c r="K64" s="137">
        <f>'将来負担比率（分子）の構造'!L$43</f>
        <v>7217</v>
      </c>
      <c r="L64" s="137"/>
      <c r="M64" s="137"/>
      <c r="N64" s="137">
        <f>'将来負担比率（分子）の構造'!M$43</f>
        <v>6993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23007</v>
      </c>
      <c r="C66" s="137"/>
      <c r="D66" s="137"/>
      <c r="E66" s="137">
        <f>'将来負担比率（分子）の構造'!J$41</f>
        <v>23183</v>
      </c>
      <c r="F66" s="137"/>
      <c r="G66" s="137"/>
      <c r="H66" s="137">
        <f>'将来負担比率（分子）の構造'!K$41</f>
        <v>22985</v>
      </c>
      <c r="I66" s="137"/>
      <c r="J66" s="137"/>
      <c r="K66" s="137">
        <f>'将来負担比率（分子）の構造'!L$41</f>
        <v>23688</v>
      </c>
      <c r="L66" s="137"/>
      <c r="M66" s="137"/>
      <c r="N66" s="137">
        <f>'将来負担比率（分子）の構造'!M$41</f>
        <v>23172</v>
      </c>
      <c r="O66" s="137"/>
      <c r="P66" s="137"/>
    </row>
    <row r="67" spans="1:16" x14ac:dyDescent="0.15">
      <c r="A67" s="137" t="s">
        <v>63</v>
      </c>
      <c r="B67" s="137" t="e">
        <f>NA()</f>
        <v>#N/A</v>
      </c>
      <c r="C67" s="137">
        <f>IF(ISNUMBER('将来負担比率（分子）の構造'!I$53), IF('将来負担比率（分子）の構造'!I$53 &lt; 0, 0, '将来負担比率（分子）の構造'!I$53), NA())</f>
        <v>4826</v>
      </c>
      <c r="D67" s="137" t="e">
        <f>NA()</f>
        <v>#N/A</v>
      </c>
      <c r="E67" s="137" t="e">
        <f>NA()</f>
        <v>#N/A</v>
      </c>
      <c r="F67" s="137">
        <f>IF(ISNUMBER('将来負担比率（分子）の構造'!J$53), IF('将来負担比率（分子）の構造'!J$53 &lt; 0, 0, '将来負担比率（分子）の構造'!J$53), NA())</f>
        <v>4180</v>
      </c>
      <c r="G67" s="137" t="e">
        <f>NA()</f>
        <v>#N/A</v>
      </c>
      <c r="H67" s="137" t="e">
        <f>NA()</f>
        <v>#N/A</v>
      </c>
      <c r="I67" s="137">
        <f>IF(ISNUMBER('将来負担比率（分子）の構造'!K$53), IF('将来負担比率（分子）の構造'!K$53 &lt; 0, 0, '将来負担比率（分子）の構造'!K$53), NA())</f>
        <v>3601</v>
      </c>
      <c r="J67" s="137" t="e">
        <f>NA()</f>
        <v>#N/A</v>
      </c>
      <c r="K67" s="137" t="e">
        <f>NA()</f>
        <v>#N/A</v>
      </c>
      <c r="L67" s="137">
        <f>IF(ISNUMBER('将来負担比率（分子）の構造'!L$53), IF('将来負担比率（分子）の構造'!L$53 &lt; 0, 0, '将来負担比率（分子）の構造'!L$53), NA())</f>
        <v>3496</v>
      </c>
      <c r="M67" s="137" t="e">
        <f>NA()</f>
        <v>#N/A</v>
      </c>
      <c r="N67" s="137" t="e">
        <f>NA()</f>
        <v>#N/A</v>
      </c>
      <c r="O67" s="137">
        <f>IF(ISNUMBER('将来負担比率（分子）の構造'!M$53), IF('将来負担比率（分子）の構造'!M$53 &lt; 0, 0, '将来負担比率（分子）の構造'!M$53), NA())</f>
        <v>3344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3132319</v>
      </c>
      <c r="S5" s="671"/>
      <c r="T5" s="671"/>
      <c r="U5" s="671"/>
      <c r="V5" s="671"/>
      <c r="W5" s="671"/>
      <c r="X5" s="671"/>
      <c r="Y5" s="718"/>
      <c r="Z5" s="731">
        <v>15.5</v>
      </c>
      <c r="AA5" s="731"/>
      <c r="AB5" s="731"/>
      <c r="AC5" s="731"/>
      <c r="AD5" s="732">
        <v>3132319</v>
      </c>
      <c r="AE5" s="732"/>
      <c r="AF5" s="732"/>
      <c r="AG5" s="732"/>
      <c r="AH5" s="732"/>
      <c r="AI5" s="732"/>
      <c r="AJ5" s="732"/>
      <c r="AK5" s="732"/>
      <c r="AL5" s="719">
        <v>30.3</v>
      </c>
      <c r="AM5" s="688"/>
      <c r="AN5" s="688"/>
      <c r="AO5" s="720"/>
      <c r="AP5" s="707" t="s">
        <v>209</v>
      </c>
      <c r="AQ5" s="708"/>
      <c r="AR5" s="708"/>
      <c r="AS5" s="708"/>
      <c r="AT5" s="708"/>
      <c r="AU5" s="708"/>
      <c r="AV5" s="708"/>
      <c r="AW5" s="708"/>
      <c r="AX5" s="708"/>
      <c r="AY5" s="708"/>
      <c r="AZ5" s="708"/>
      <c r="BA5" s="708"/>
      <c r="BB5" s="708"/>
      <c r="BC5" s="708"/>
      <c r="BD5" s="708"/>
      <c r="BE5" s="708"/>
      <c r="BF5" s="709"/>
      <c r="BG5" s="620">
        <v>3130860</v>
      </c>
      <c r="BH5" s="621"/>
      <c r="BI5" s="621"/>
      <c r="BJ5" s="621"/>
      <c r="BK5" s="621"/>
      <c r="BL5" s="621"/>
      <c r="BM5" s="621"/>
      <c r="BN5" s="622"/>
      <c r="BO5" s="673">
        <v>100</v>
      </c>
      <c r="BP5" s="673"/>
      <c r="BQ5" s="673"/>
      <c r="BR5" s="673"/>
      <c r="BS5" s="674">
        <v>31085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223299</v>
      </c>
      <c r="S6" s="621"/>
      <c r="T6" s="621"/>
      <c r="U6" s="621"/>
      <c r="V6" s="621"/>
      <c r="W6" s="621"/>
      <c r="X6" s="621"/>
      <c r="Y6" s="622"/>
      <c r="Z6" s="673">
        <v>1.1000000000000001</v>
      </c>
      <c r="AA6" s="673"/>
      <c r="AB6" s="673"/>
      <c r="AC6" s="673"/>
      <c r="AD6" s="674">
        <v>223299</v>
      </c>
      <c r="AE6" s="674"/>
      <c r="AF6" s="674"/>
      <c r="AG6" s="674"/>
      <c r="AH6" s="674"/>
      <c r="AI6" s="674"/>
      <c r="AJ6" s="674"/>
      <c r="AK6" s="674"/>
      <c r="AL6" s="643">
        <v>2.2000000000000002</v>
      </c>
      <c r="AM6" s="675"/>
      <c r="AN6" s="675"/>
      <c r="AO6" s="676"/>
      <c r="AP6" s="617" t="s">
        <v>214</v>
      </c>
      <c r="AQ6" s="618"/>
      <c r="AR6" s="618"/>
      <c r="AS6" s="618"/>
      <c r="AT6" s="618"/>
      <c r="AU6" s="618"/>
      <c r="AV6" s="618"/>
      <c r="AW6" s="618"/>
      <c r="AX6" s="618"/>
      <c r="AY6" s="618"/>
      <c r="AZ6" s="618"/>
      <c r="BA6" s="618"/>
      <c r="BB6" s="618"/>
      <c r="BC6" s="618"/>
      <c r="BD6" s="618"/>
      <c r="BE6" s="618"/>
      <c r="BF6" s="619"/>
      <c r="BG6" s="620">
        <v>3130860</v>
      </c>
      <c r="BH6" s="621"/>
      <c r="BI6" s="621"/>
      <c r="BJ6" s="621"/>
      <c r="BK6" s="621"/>
      <c r="BL6" s="621"/>
      <c r="BM6" s="621"/>
      <c r="BN6" s="622"/>
      <c r="BO6" s="673">
        <v>100</v>
      </c>
      <c r="BP6" s="673"/>
      <c r="BQ6" s="673"/>
      <c r="BR6" s="673"/>
      <c r="BS6" s="674">
        <v>31085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172560</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172560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2628</v>
      </c>
      <c r="S7" s="621"/>
      <c r="T7" s="621"/>
      <c r="U7" s="621"/>
      <c r="V7" s="621"/>
      <c r="W7" s="621"/>
      <c r="X7" s="621"/>
      <c r="Y7" s="622"/>
      <c r="Z7" s="673">
        <v>0</v>
      </c>
      <c r="AA7" s="673"/>
      <c r="AB7" s="673"/>
      <c r="AC7" s="673"/>
      <c r="AD7" s="674">
        <v>2628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1154428</v>
      </c>
      <c r="BH7" s="621"/>
      <c r="BI7" s="621"/>
      <c r="BJ7" s="621"/>
      <c r="BK7" s="621"/>
      <c r="BL7" s="621"/>
      <c r="BM7" s="621"/>
      <c r="BN7" s="622"/>
      <c r="BO7" s="673">
        <v>36.9</v>
      </c>
      <c r="BP7" s="673"/>
      <c r="BQ7" s="673"/>
      <c r="BR7" s="673"/>
      <c r="BS7" s="674">
        <v>31085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3887996</v>
      </c>
      <c r="CS7" s="621"/>
      <c r="CT7" s="621"/>
      <c r="CU7" s="621"/>
      <c r="CV7" s="621"/>
      <c r="CW7" s="621"/>
      <c r="CX7" s="621"/>
      <c r="CY7" s="622"/>
      <c r="CZ7" s="673">
        <v>19.899999999999999</v>
      </c>
      <c r="DA7" s="673"/>
      <c r="DB7" s="673"/>
      <c r="DC7" s="673"/>
      <c r="DD7" s="626">
        <v>89380</v>
      </c>
      <c r="DE7" s="621"/>
      <c r="DF7" s="621"/>
      <c r="DG7" s="621"/>
      <c r="DH7" s="621"/>
      <c r="DI7" s="621"/>
      <c r="DJ7" s="621"/>
      <c r="DK7" s="621"/>
      <c r="DL7" s="621"/>
      <c r="DM7" s="621"/>
      <c r="DN7" s="621"/>
      <c r="DO7" s="621"/>
      <c r="DP7" s="622"/>
      <c r="DQ7" s="626">
        <v>2851134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5343</v>
      </c>
      <c r="S8" s="621"/>
      <c r="T8" s="621"/>
      <c r="U8" s="621"/>
      <c r="V8" s="621"/>
      <c r="W8" s="621"/>
      <c r="X8" s="621"/>
      <c r="Y8" s="622"/>
      <c r="Z8" s="673">
        <v>0</v>
      </c>
      <c r="AA8" s="673"/>
      <c r="AB8" s="673"/>
      <c r="AC8" s="673"/>
      <c r="AD8" s="674">
        <v>5343</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45272</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5488282</v>
      </c>
      <c r="CS8" s="621"/>
      <c r="CT8" s="621"/>
      <c r="CU8" s="621"/>
      <c r="CV8" s="621"/>
      <c r="CW8" s="621"/>
      <c r="CX8" s="621"/>
      <c r="CY8" s="622"/>
      <c r="CZ8" s="673">
        <v>28.2</v>
      </c>
      <c r="DA8" s="673"/>
      <c r="DB8" s="673"/>
      <c r="DC8" s="673"/>
      <c r="DD8" s="626">
        <v>35443</v>
      </c>
      <c r="DE8" s="621"/>
      <c r="DF8" s="621"/>
      <c r="DG8" s="621"/>
      <c r="DH8" s="621"/>
      <c r="DI8" s="621"/>
      <c r="DJ8" s="621"/>
      <c r="DK8" s="621"/>
      <c r="DL8" s="621"/>
      <c r="DM8" s="621"/>
      <c r="DN8" s="621"/>
      <c r="DO8" s="621"/>
      <c r="DP8" s="622"/>
      <c r="DQ8" s="626">
        <v>2646582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3522</v>
      </c>
      <c r="S9" s="621"/>
      <c r="T9" s="621"/>
      <c r="U9" s="621"/>
      <c r="V9" s="621"/>
      <c r="W9" s="621"/>
      <c r="X9" s="621"/>
      <c r="Y9" s="622"/>
      <c r="Z9" s="673">
        <v>0</v>
      </c>
      <c r="AA9" s="673"/>
      <c r="AB9" s="673"/>
      <c r="AC9" s="673"/>
      <c r="AD9" s="674">
        <v>3522</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880863</v>
      </c>
      <c r="BH9" s="621"/>
      <c r="BI9" s="621"/>
      <c r="BJ9" s="621"/>
      <c r="BK9" s="621"/>
      <c r="BL9" s="621"/>
      <c r="BM9" s="621"/>
      <c r="BN9" s="622"/>
      <c r="BO9" s="673">
        <v>28.1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1319423</v>
      </c>
      <c r="CS9" s="621"/>
      <c r="CT9" s="621"/>
      <c r="CU9" s="621"/>
      <c r="CV9" s="621"/>
      <c r="CW9" s="621"/>
      <c r="CX9" s="621"/>
      <c r="CY9" s="622"/>
      <c r="CZ9" s="673">
        <v>6.8</v>
      </c>
      <c r="DA9" s="673"/>
      <c r="DB9" s="673"/>
      <c r="DC9" s="673"/>
      <c r="DD9" s="626">
        <v>39060</v>
      </c>
      <c r="DE9" s="621"/>
      <c r="DF9" s="621"/>
      <c r="DG9" s="621"/>
      <c r="DH9" s="621"/>
      <c r="DI9" s="621"/>
      <c r="DJ9" s="621"/>
      <c r="DK9" s="621"/>
      <c r="DL9" s="621"/>
      <c r="DM9" s="621"/>
      <c r="DN9" s="621"/>
      <c r="DO9" s="621"/>
      <c r="DP9" s="622"/>
      <c r="DQ9" s="626">
        <v>1165612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513888</v>
      </c>
      <c r="S10" s="621"/>
      <c r="T10" s="621"/>
      <c r="U10" s="621"/>
      <c r="V10" s="621"/>
      <c r="W10" s="621"/>
      <c r="X10" s="621"/>
      <c r="Y10" s="622"/>
      <c r="Z10" s="673">
        <v>2.5</v>
      </c>
      <c r="AA10" s="673"/>
      <c r="AB10" s="673"/>
      <c r="AC10" s="673"/>
      <c r="AD10" s="674">
        <v>513888</v>
      </c>
      <c r="AE10" s="674"/>
      <c r="AF10" s="674"/>
      <c r="AG10" s="674"/>
      <c r="AH10" s="674"/>
      <c r="AI10" s="674"/>
      <c r="AJ10" s="674"/>
      <c r="AK10" s="674"/>
      <c r="AL10" s="643">
        <v>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69528</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16263</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1263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19660</v>
      </c>
      <c r="S11" s="621"/>
      <c r="T11" s="621"/>
      <c r="U11" s="621"/>
      <c r="V11" s="621"/>
      <c r="W11" s="621"/>
      <c r="X11" s="621"/>
      <c r="Y11" s="622"/>
      <c r="Z11" s="673">
        <v>0.1</v>
      </c>
      <c r="AA11" s="673"/>
      <c r="AB11" s="673"/>
      <c r="AC11" s="673"/>
      <c r="AD11" s="674">
        <v>19660</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158765</v>
      </c>
      <c r="BH11" s="621"/>
      <c r="BI11" s="621"/>
      <c r="BJ11" s="621"/>
      <c r="BK11" s="621"/>
      <c r="BL11" s="621"/>
      <c r="BM11" s="621"/>
      <c r="BN11" s="622"/>
      <c r="BO11" s="673">
        <v>5.0999999999999996</v>
      </c>
      <c r="BP11" s="673"/>
      <c r="BQ11" s="673"/>
      <c r="BR11" s="673"/>
      <c r="BS11" s="626">
        <v>31085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1317103</v>
      </c>
      <c r="CS11" s="621"/>
      <c r="CT11" s="621"/>
      <c r="CU11" s="621"/>
      <c r="CV11" s="621"/>
      <c r="CW11" s="621"/>
      <c r="CX11" s="621"/>
      <c r="CY11" s="622"/>
      <c r="CZ11" s="673">
        <v>6.8</v>
      </c>
      <c r="DA11" s="673"/>
      <c r="DB11" s="673"/>
      <c r="DC11" s="673"/>
      <c r="DD11" s="626">
        <v>447956</v>
      </c>
      <c r="DE11" s="621"/>
      <c r="DF11" s="621"/>
      <c r="DG11" s="621"/>
      <c r="DH11" s="621"/>
      <c r="DI11" s="621"/>
      <c r="DJ11" s="621"/>
      <c r="DK11" s="621"/>
      <c r="DL11" s="621"/>
      <c r="DM11" s="621"/>
      <c r="DN11" s="621"/>
      <c r="DO11" s="621"/>
      <c r="DP11" s="622"/>
      <c r="DQ11" s="626">
        <v>670938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1692095</v>
      </c>
      <c r="BH12" s="621"/>
      <c r="BI12" s="621"/>
      <c r="BJ12" s="621"/>
      <c r="BK12" s="621"/>
      <c r="BL12" s="621"/>
      <c r="BM12" s="621"/>
      <c r="BN12" s="622"/>
      <c r="BO12" s="673">
        <v>54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202130</v>
      </c>
      <c r="CS12" s="621"/>
      <c r="CT12" s="621"/>
      <c r="CU12" s="621"/>
      <c r="CV12" s="621"/>
      <c r="CW12" s="621"/>
      <c r="CX12" s="621"/>
      <c r="CY12" s="622"/>
      <c r="CZ12" s="673">
        <v>1</v>
      </c>
      <c r="DA12" s="673"/>
      <c r="DB12" s="673"/>
      <c r="DC12" s="673"/>
      <c r="DD12" s="626">
        <v>13979</v>
      </c>
      <c r="DE12" s="621"/>
      <c r="DF12" s="621"/>
      <c r="DG12" s="621"/>
      <c r="DH12" s="621"/>
      <c r="DI12" s="621"/>
      <c r="DJ12" s="621"/>
      <c r="DK12" s="621"/>
      <c r="DL12" s="621"/>
      <c r="DM12" s="621"/>
      <c r="DN12" s="621"/>
      <c r="DO12" s="621"/>
      <c r="DP12" s="622"/>
      <c r="DQ12" s="626">
        <v>129302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33437</v>
      </c>
      <c r="S13" s="621"/>
      <c r="T13" s="621"/>
      <c r="U13" s="621"/>
      <c r="V13" s="621"/>
      <c r="W13" s="621"/>
      <c r="X13" s="621"/>
      <c r="Y13" s="622"/>
      <c r="Z13" s="673">
        <v>0.2</v>
      </c>
      <c r="AA13" s="673"/>
      <c r="AB13" s="673"/>
      <c r="AC13" s="673"/>
      <c r="AD13" s="674">
        <v>33437</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1690474</v>
      </c>
      <c r="BH13" s="621"/>
      <c r="BI13" s="621"/>
      <c r="BJ13" s="621"/>
      <c r="BK13" s="621"/>
      <c r="BL13" s="621"/>
      <c r="BM13" s="621"/>
      <c r="BN13" s="622"/>
      <c r="BO13" s="673">
        <v>54</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1577171</v>
      </c>
      <c r="CS13" s="621"/>
      <c r="CT13" s="621"/>
      <c r="CU13" s="621"/>
      <c r="CV13" s="621"/>
      <c r="CW13" s="621"/>
      <c r="CX13" s="621"/>
      <c r="CY13" s="622"/>
      <c r="CZ13" s="673">
        <v>8.1</v>
      </c>
      <c r="DA13" s="673"/>
      <c r="DB13" s="673"/>
      <c r="DC13" s="673"/>
      <c r="DD13" s="626">
        <v>795462</v>
      </c>
      <c r="DE13" s="621"/>
      <c r="DF13" s="621"/>
      <c r="DG13" s="621"/>
      <c r="DH13" s="621"/>
      <c r="DI13" s="621"/>
      <c r="DJ13" s="621"/>
      <c r="DK13" s="621"/>
      <c r="DL13" s="621"/>
      <c r="DM13" s="621"/>
      <c r="DN13" s="621"/>
      <c r="DO13" s="621"/>
      <c r="DP13" s="622"/>
      <c r="DQ13" s="626">
        <v>729038</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103568</v>
      </c>
      <c r="BH14" s="621"/>
      <c r="BI14" s="621"/>
      <c r="BJ14" s="621"/>
      <c r="BK14" s="621"/>
      <c r="BL14" s="621"/>
      <c r="BM14" s="621"/>
      <c r="BN14" s="622"/>
      <c r="BO14" s="673">
        <v>3.3</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637093</v>
      </c>
      <c r="CS14" s="621"/>
      <c r="CT14" s="621"/>
      <c r="CU14" s="621"/>
      <c r="CV14" s="621"/>
      <c r="CW14" s="621"/>
      <c r="CX14" s="621"/>
      <c r="CY14" s="622"/>
      <c r="CZ14" s="673">
        <v>3.3</v>
      </c>
      <c r="DA14" s="673"/>
      <c r="DB14" s="673"/>
      <c r="DC14" s="673"/>
      <c r="DD14" s="626">
        <v>32123</v>
      </c>
      <c r="DE14" s="621"/>
      <c r="DF14" s="621"/>
      <c r="DG14" s="621"/>
      <c r="DH14" s="621"/>
      <c r="DI14" s="621"/>
      <c r="DJ14" s="621"/>
      <c r="DK14" s="621"/>
      <c r="DL14" s="621"/>
      <c r="DM14" s="621"/>
      <c r="DN14" s="621"/>
      <c r="DO14" s="621"/>
      <c r="DP14" s="622"/>
      <c r="DQ14" s="626">
        <v>585955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9530</v>
      </c>
      <c r="S15" s="621"/>
      <c r="T15" s="621"/>
      <c r="U15" s="621"/>
      <c r="V15" s="621"/>
      <c r="W15" s="621"/>
      <c r="X15" s="621"/>
      <c r="Y15" s="622"/>
      <c r="Z15" s="673">
        <v>0</v>
      </c>
      <c r="AA15" s="673"/>
      <c r="AB15" s="673"/>
      <c r="AC15" s="673"/>
      <c r="AD15" s="674">
        <v>9530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180769</v>
      </c>
      <c r="BH15" s="621"/>
      <c r="BI15" s="621"/>
      <c r="BJ15" s="621"/>
      <c r="BK15" s="621"/>
      <c r="BL15" s="621"/>
      <c r="BM15" s="621"/>
      <c r="BN15" s="622"/>
      <c r="BO15" s="673">
        <v>5.8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2244408</v>
      </c>
      <c r="CS15" s="621"/>
      <c r="CT15" s="621"/>
      <c r="CU15" s="621"/>
      <c r="CV15" s="621"/>
      <c r="CW15" s="621"/>
      <c r="CX15" s="621"/>
      <c r="CY15" s="622"/>
      <c r="CZ15" s="673">
        <v>11.5</v>
      </c>
      <c r="DA15" s="673"/>
      <c r="DB15" s="673"/>
      <c r="DC15" s="673"/>
      <c r="DD15" s="626">
        <v>680471</v>
      </c>
      <c r="DE15" s="621"/>
      <c r="DF15" s="621"/>
      <c r="DG15" s="621"/>
      <c r="DH15" s="621"/>
      <c r="DI15" s="621"/>
      <c r="DJ15" s="621"/>
      <c r="DK15" s="621"/>
      <c r="DL15" s="621"/>
      <c r="DM15" s="621"/>
      <c r="DN15" s="621"/>
      <c r="DO15" s="621"/>
      <c r="DP15" s="622"/>
      <c r="DQ15" s="626">
        <v>1367959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6997325</v>
      </c>
      <c r="S16" s="621"/>
      <c r="T16" s="621"/>
      <c r="U16" s="621"/>
      <c r="V16" s="621"/>
      <c r="W16" s="621"/>
      <c r="X16" s="621"/>
      <c r="Y16" s="622"/>
      <c r="Z16" s="673">
        <v>34.6</v>
      </c>
      <c r="AA16" s="673"/>
      <c r="AB16" s="673"/>
      <c r="AC16" s="673"/>
      <c r="AD16" s="674">
        <v>6383827</v>
      </c>
      <c r="AE16" s="674"/>
      <c r="AF16" s="674"/>
      <c r="AG16" s="674"/>
      <c r="AH16" s="674"/>
      <c r="AI16" s="674"/>
      <c r="AJ16" s="674"/>
      <c r="AK16" s="674"/>
      <c r="AL16" s="643">
        <v>61.7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176698</v>
      </c>
      <c r="CS16" s="621"/>
      <c r="CT16" s="621"/>
      <c r="CU16" s="621"/>
      <c r="CV16" s="621"/>
      <c r="CW16" s="621"/>
      <c r="CX16" s="621"/>
      <c r="CY16" s="622"/>
      <c r="CZ16" s="673">
        <v>0.9</v>
      </c>
      <c r="DA16" s="673"/>
      <c r="DB16" s="673"/>
      <c r="DC16" s="673"/>
      <c r="DD16" s="626" t="s">
        <v>112</v>
      </c>
      <c r="DE16" s="621"/>
      <c r="DF16" s="621"/>
      <c r="DG16" s="621"/>
      <c r="DH16" s="621"/>
      <c r="DI16" s="621"/>
      <c r="DJ16" s="621"/>
      <c r="DK16" s="621"/>
      <c r="DL16" s="621"/>
      <c r="DM16" s="621"/>
      <c r="DN16" s="621"/>
      <c r="DO16" s="621"/>
      <c r="DP16" s="622"/>
      <c r="DQ16" s="626">
        <v>42082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6383827</v>
      </c>
      <c r="S17" s="621"/>
      <c r="T17" s="621"/>
      <c r="U17" s="621"/>
      <c r="V17" s="621"/>
      <c r="W17" s="621"/>
      <c r="X17" s="621"/>
      <c r="Y17" s="622"/>
      <c r="Z17" s="673">
        <v>31.6</v>
      </c>
      <c r="AA17" s="673"/>
      <c r="AB17" s="673"/>
      <c r="AC17" s="673"/>
      <c r="AD17" s="674">
        <v>6383827</v>
      </c>
      <c r="AE17" s="674"/>
      <c r="AF17" s="674"/>
      <c r="AG17" s="674"/>
      <c r="AH17" s="674"/>
      <c r="AI17" s="674"/>
      <c r="AJ17" s="674"/>
      <c r="AK17" s="674"/>
      <c r="AL17" s="643">
        <v>61.7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2451824</v>
      </c>
      <c r="CS17" s="621"/>
      <c r="CT17" s="621"/>
      <c r="CU17" s="621"/>
      <c r="CV17" s="621"/>
      <c r="CW17" s="621"/>
      <c r="CX17" s="621"/>
      <c r="CY17" s="622"/>
      <c r="CZ17" s="673">
        <v>12.6</v>
      </c>
      <c r="DA17" s="673"/>
      <c r="DB17" s="673"/>
      <c r="DC17" s="673"/>
      <c r="DD17" s="626" t="s">
        <v>112</v>
      </c>
      <c r="DE17" s="621"/>
      <c r="DF17" s="621"/>
      <c r="DG17" s="621"/>
      <c r="DH17" s="621"/>
      <c r="DI17" s="621"/>
      <c r="DJ17" s="621"/>
      <c r="DK17" s="621"/>
      <c r="DL17" s="621"/>
      <c r="DM17" s="621"/>
      <c r="DN17" s="621"/>
      <c r="DO17" s="621"/>
      <c r="DP17" s="622"/>
      <c r="DQ17" s="626">
        <v>2424251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613498</v>
      </c>
      <c r="S18" s="621"/>
      <c r="T18" s="621"/>
      <c r="U18" s="621"/>
      <c r="V18" s="621"/>
      <c r="W18" s="621"/>
      <c r="X18" s="621"/>
      <c r="Y18" s="622"/>
      <c r="Z18" s="673">
        <v>3</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1459</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10940951</v>
      </c>
      <c r="S20" s="621"/>
      <c r="T20" s="621"/>
      <c r="U20" s="621"/>
      <c r="V20" s="621"/>
      <c r="W20" s="621"/>
      <c r="X20" s="621"/>
      <c r="Y20" s="622"/>
      <c r="Z20" s="673">
        <v>54.1</v>
      </c>
      <c r="AA20" s="673"/>
      <c r="AB20" s="673"/>
      <c r="AC20" s="673"/>
      <c r="AD20" s="674">
        <v>10327453</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1459</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19490951</v>
      </c>
      <c r="CS20" s="621"/>
      <c r="CT20" s="621"/>
      <c r="CU20" s="621"/>
      <c r="CV20" s="621"/>
      <c r="CW20" s="621"/>
      <c r="CX20" s="621"/>
      <c r="CY20" s="622"/>
      <c r="CZ20" s="673">
        <v>100</v>
      </c>
      <c r="DA20" s="673"/>
      <c r="DB20" s="673"/>
      <c r="DC20" s="673"/>
      <c r="DD20" s="626">
        <v>2133874</v>
      </c>
      <c r="DE20" s="621"/>
      <c r="DF20" s="621"/>
      <c r="DG20" s="621"/>
      <c r="DH20" s="621"/>
      <c r="DI20" s="621"/>
      <c r="DJ20" s="621"/>
      <c r="DK20" s="621"/>
      <c r="DL20" s="621"/>
      <c r="DM20" s="621"/>
      <c r="DN20" s="621"/>
      <c r="DO20" s="621"/>
      <c r="DP20" s="622"/>
      <c r="DQ20" s="626">
        <v>12786676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3522</v>
      </c>
      <c r="S21" s="621"/>
      <c r="T21" s="621"/>
      <c r="U21" s="621"/>
      <c r="V21" s="621"/>
      <c r="W21" s="621"/>
      <c r="X21" s="621"/>
      <c r="Y21" s="622"/>
      <c r="Z21" s="673">
        <v>0</v>
      </c>
      <c r="AA21" s="673"/>
      <c r="AB21" s="673"/>
      <c r="AC21" s="673"/>
      <c r="AD21" s="674">
        <v>3522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1459</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75284</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421912</v>
      </c>
      <c r="S23" s="621"/>
      <c r="T23" s="621"/>
      <c r="U23" s="621"/>
      <c r="V23" s="621"/>
      <c r="W23" s="621"/>
      <c r="X23" s="621"/>
      <c r="Y23" s="622"/>
      <c r="Z23" s="673">
        <v>2.1</v>
      </c>
      <c r="AA23" s="673"/>
      <c r="AB23" s="673"/>
      <c r="AC23" s="673"/>
      <c r="AD23" s="674">
        <v>10198</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38331</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8716134</v>
      </c>
      <c r="CS24" s="671"/>
      <c r="CT24" s="671"/>
      <c r="CU24" s="671"/>
      <c r="CV24" s="671"/>
      <c r="CW24" s="671"/>
      <c r="CX24" s="671"/>
      <c r="CY24" s="718"/>
      <c r="CZ24" s="722">
        <v>44.7</v>
      </c>
      <c r="DA24" s="723"/>
      <c r="DB24" s="723"/>
      <c r="DC24" s="724"/>
      <c r="DD24" s="717">
        <v>6029176</v>
      </c>
      <c r="DE24" s="671"/>
      <c r="DF24" s="671"/>
      <c r="DG24" s="671"/>
      <c r="DH24" s="671"/>
      <c r="DI24" s="671"/>
      <c r="DJ24" s="671"/>
      <c r="DK24" s="718"/>
      <c r="DL24" s="717">
        <v>5957748</v>
      </c>
      <c r="DM24" s="671"/>
      <c r="DN24" s="671"/>
      <c r="DO24" s="671"/>
      <c r="DP24" s="671"/>
      <c r="DQ24" s="671"/>
      <c r="DR24" s="671"/>
      <c r="DS24" s="671"/>
      <c r="DT24" s="671"/>
      <c r="DU24" s="671"/>
      <c r="DV24" s="718"/>
      <c r="DW24" s="719">
        <v>55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2586464</v>
      </c>
      <c r="S25" s="621"/>
      <c r="T25" s="621"/>
      <c r="U25" s="621"/>
      <c r="V25" s="621"/>
      <c r="W25" s="621"/>
      <c r="X25" s="621"/>
      <c r="Y25" s="622"/>
      <c r="Z25" s="673">
        <v>12.8</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2779768</v>
      </c>
      <c r="CS25" s="639"/>
      <c r="CT25" s="639"/>
      <c r="CU25" s="639"/>
      <c r="CV25" s="639"/>
      <c r="CW25" s="639"/>
      <c r="CX25" s="639"/>
      <c r="CY25" s="640"/>
      <c r="CZ25" s="623">
        <v>14.3</v>
      </c>
      <c r="DA25" s="641"/>
      <c r="DB25" s="641"/>
      <c r="DC25" s="642"/>
      <c r="DD25" s="626">
        <v>2637673</v>
      </c>
      <c r="DE25" s="639"/>
      <c r="DF25" s="639"/>
      <c r="DG25" s="639"/>
      <c r="DH25" s="639"/>
      <c r="DI25" s="639"/>
      <c r="DJ25" s="639"/>
      <c r="DK25" s="640"/>
      <c r="DL25" s="626">
        <v>2604430</v>
      </c>
      <c r="DM25" s="639"/>
      <c r="DN25" s="639"/>
      <c r="DO25" s="639"/>
      <c r="DP25" s="639"/>
      <c r="DQ25" s="639"/>
      <c r="DR25" s="639"/>
      <c r="DS25" s="639"/>
      <c r="DT25" s="639"/>
      <c r="DU25" s="639"/>
      <c r="DV25" s="640"/>
      <c r="DW25" s="643">
        <v>24.1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544</v>
      </c>
      <c r="S26" s="621"/>
      <c r="T26" s="621"/>
      <c r="U26" s="621"/>
      <c r="V26" s="621"/>
      <c r="W26" s="621"/>
      <c r="X26" s="621"/>
      <c r="Y26" s="622"/>
      <c r="Z26" s="673">
        <v>0</v>
      </c>
      <c r="AA26" s="673"/>
      <c r="AB26" s="673"/>
      <c r="AC26" s="673"/>
      <c r="AD26" s="674">
        <v>544</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1834600</v>
      </c>
      <c r="CS26" s="621"/>
      <c r="CT26" s="621"/>
      <c r="CU26" s="621"/>
      <c r="CV26" s="621"/>
      <c r="CW26" s="621"/>
      <c r="CX26" s="621"/>
      <c r="CY26" s="622"/>
      <c r="CZ26" s="623">
        <v>9.4</v>
      </c>
      <c r="DA26" s="641"/>
      <c r="DB26" s="641"/>
      <c r="DC26" s="642"/>
      <c r="DD26" s="626">
        <v>1704570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1555368</v>
      </c>
      <c r="S27" s="621"/>
      <c r="T27" s="621"/>
      <c r="U27" s="621"/>
      <c r="V27" s="621"/>
      <c r="W27" s="621"/>
      <c r="X27" s="621"/>
      <c r="Y27" s="622"/>
      <c r="Z27" s="673">
        <v>7.7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3132319</v>
      </c>
      <c r="BH27" s="621"/>
      <c r="BI27" s="621"/>
      <c r="BJ27" s="621"/>
      <c r="BK27" s="621"/>
      <c r="BL27" s="621"/>
      <c r="BM27" s="621"/>
      <c r="BN27" s="622"/>
      <c r="BO27" s="673">
        <v>100</v>
      </c>
      <c r="BP27" s="673"/>
      <c r="BQ27" s="673"/>
      <c r="BR27" s="673"/>
      <c r="BS27" s="626">
        <v>31085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3484542</v>
      </c>
      <c r="CS27" s="639"/>
      <c r="CT27" s="639"/>
      <c r="CU27" s="639"/>
      <c r="CV27" s="639"/>
      <c r="CW27" s="639"/>
      <c r="CX27" s="639"/>
      <c r="CY27" s="640"/>
      <c r="CZ27" s="623">
        <v>17.899999999999999</v>
      </c>
      <c r="DA27" s="641"/>
      <c r="DB27" s="641"/>
      <c r="DC27" s="642"/>
      <c r="DD27" s="626">
        <v>967252</v>
      </c>
      <c r="DE27" s="639"/>
      <c r="DF27" s="639"/>
      <c r="DG27" s="639"/>
      <c r="DH27" s="639"/>
      <c r="DI27" s="639"/>
      <c r="DJ27" s="639"/>
      <c r="DK27" s="640"/>
      <c r="DL27" s="626">
        <v>929067</v>
      </c>
      <c r="DM27" s="639"/>
      <c r="DN27" s="639"/>
      <c r="DO27" s="639"/>
      <c r="DP27" s="639"/>
      <c r="DQ27" s="639"/>
      <c r="DR27" s="639"/>
      <c r="DS27" s="639"/>
      <c r="DT27" s="639"/>
      <c r="DU27" s="639"/>
      <c r="DV27" s="640"/>
      <c r="DW27" s="643">
        <v>8.6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94106</v>
      </c>
      <c r="S28" s="621"/>
      <c r="T28" s="621"/>
      <c r="U28" s="621"/>
      <c r="V28" s="621"/>
      <c r="W28" s="621"/>
      <c r="X28" s="621"/>
      <c r="Y28" s="622"/>
      <c r="Z28" s="673">
        <v>0.5</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2451824</v>
      </c>
      <c r="CS28" s="621"/>
      <c r="CT28" s="621"/>
      <c r="CU28" s="621"/>
      <c r="CV28" s="621"/>
      <c r="CW28" s="621"/>
      <c r="CX28" s="621"/>
      <c r="CY28" s="622"/>
      <c r="CZ28" s="623">
        <v>12.6</v>
      </c>
      <c r="DA28" s="641"/>
      <c r="DB28" s="641"/>
      <c r="DC28" s="642"/>
      <c r="DD28" s="626">
        <v>2424251</v>
      </c>
      <c r="DE28" s="621"/>
      <c r="DF28" s="621"/>
      <c r="DG28" s="621"/>
      <c r="DH28" s="621"/>
      <c r="DI28" s="621"/>
      <c r="DJ28" s="621"/>
      <c r="DK28" s="622"/>
      <c r="DL28" s="626">
        <v>2424251</v>
      </c>
      <c r="DM28" s="621"/>
      <c r="DN28" s="621"/>
      <c r="DO28" s="621"/>
      <c r="DP28" s="621"/>
      <c r="DQ28" s="621"/>
      <c r="DR28" s="621"/>
      <c r="DS28" s="621"/>
      <c r="DT28" s="621"/>
      <c r="DU28" s="621"/>
      <c r="DV28" s="622"/>
      <c r="DW28" s="643">
        <v>22.4</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214181</v>
      </c>
      <c r="S29" s="621"/>
      <c r="T29" s="621"/>
      <c r="U29" s="621"/>
      <c r="V29" s="621"/>
      <c r="W29" s="621"/>
      <c r="X29" s="621"/>
      <c r="Y29" s="622"/>
      <c r="Z29" s="673">
        <v>1.1000000000000001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2451824</v>
      </c>
      <c r="CS29" s="639"/>
      <c r="CT29" s="639"/>
      <c r="CU29" s="639"/>
      <c r="CV29" s="639"/>
      <c r="CW29" s="639"/>
      <c r="CX29" s="639"/>
      <c r="CY29" s="640"/>
      <c r="CZ29" s="623">
        <v>12.6</v>
      </c>
      <c r="DA29" s="641"/>
      <c r="DB29" s="641"/>
      <c r="DC29" s="642"/>
      <c r="DD29" s="626">
        <v>2424251</v>
      </c>
      <c r="DE29" s="639"/>
      <c r="DF29" s="639"/>
      <c r="DG29" s="639"/>
      <c r="DH29" s="639"/>
      <c r="DI29" s="639"/>
      <c r="DJ29" s="639"/>
      <c r="DK29" s="640"/>
      <c r="DL29" s="626">
        <v>2424251</v>
      </c>
      <c r="DM29" s="639"/>
      <c r="DN29" s="639"/>
      <c r="DO29" s="639"/>
      <c r="DP29" s="639"/>
      <c r="DQ29" s="639"/>
      <c r="DR29" s="639"/>
      <c r="DS29" s="639"/>
      <c r="DT29" s="639"/>
      <c r="DU29" s="639"/>
      <c r="DV29" s="640"/>
      <c r="DW29" s="643">
        <v>22.4</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1407803</v>
      </c>
      <c r="S30" s="621"/>
      <c r="T30" s="621"/>
      <c r="U30" s="621"/>
      <c r="V30" s="621"/>
      <c r="W30" s="621"/>
      <c r="X30" s="621"/>
      <c r="Y30" s="622"/>
      <c r="Z30" s="673">
        <v>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90</v>
      </c>
      <c r="BN30" s="687"/>
      <c r="BO30" s="687"/>
      <c r="BP30" s="687"/>
      <c r="BQ30" s="689"/>
      <c r="BR30" s="686">
        <v>98.1</v>
      </c>
      <c r="BS30" s="687"/>
      <c r="BT30" s="687"/>
      <c r="BU30" s="687"/>
      <c r="BV30" s="687"/>
      <c r="BW30" s="687"/>
      <c r="BX30" s="688">
        <v>88.5</v>
      </c>
      <c r="BY30" s="687"/>
      <c r="BZ30" s="687"/>
      <c r="CA30" s="687"/>
      <c r="CB30" s="689"/>
      <c r="CD30" s="692"/>
      <c r="CE30" s="693"/>
      <c r="CF30" s="657" t="s">
        <v>292</v>
      </c>
      <c r="CG30" s="654"/>
      <c r="CH30" s="654"/>
      <c r="CI30" s="654"/>
      <c r="CJ30" s="654"/>
      <c r="CK30" s="654"/>
      <c r="CL30" s="654"/>
      <c r="CM30" s="654"/>
      <c r="CN30" s="654"/>
      <c r="CO30" s="654"/>
      <c r="CP30" s="654"/>
      <c r="CQ30" s="655"/>
      <c r="CR30" s="620">
        <v>2244477</v>
      </c>
      <c r="CS30" s="621"/>
      <c r="CT30" s="621"/>
      <c r="CU30" s="621"/>
      <c r="CV30" s="621"/>
      <c r="CW30" s="621"/>
      <c r="CX30" s="621"/>
      <c r="CY30" s="622"/>
      <c r="CZ30" s="623">
        <v>11.5</v>
      </c>
      <c r="DA30" s="641"/>
      <c r="DB30" s="641"/>
      <c r="DC30" s="642"/>
      <c r="DD30" s="626">
        <v>2219234</v>
      </c>
      <c r="DE30" s="621"/>
      <c r="DF30" s="621"/>
      <c r="DG30" s="621"/>
      <c r="DH30" s="621"/>
      <c r="DI30" s="621"/>
      <c r="DJ30" s="621"/>
      <c r="DK30" s="622"/>
      <c r="DL30" s="626">
        <v>2219234</v>
      </c>
      <c r="DM30" s="621"/>
      <c r="DN30" s="621"/>
      <c r="DO30" s="621"/>
      <c r="DP30" s="621"/>
      <c r="DQ30" s="621"/>
      <c r="DR30" s="621"/>
      <c r="DS30" s="621"/>
      <c r="DT30" s="621"/>
      <c r="DU30" s="621"/>
      <c r="DV30" s="622"/>
      <c r="DW30" s="643">
        <v>20.5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935298</v>
      </c>
      <c r="S31" s="621"/>
      <c r="T31" s="621"/>
      <c r="U31" s="621"/>
      <c r="V31" s="621"/>
      <c r="W31" s="621"/>
      <c r="X31" s="621"/>
      <c r="Y31" s="622"/>
      <c r="Z31" s="673">
        <v>4.5999999999999996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92.4</v>
      </c>
      <c r="BN31" s="685"/>
      <c r="BO31" s="685"/>
      <c r="BP31" s="685"/>
      <c r="BQ31" s="649"/>
      <c r="BR31" s="684">
        <v>98.4</v>
      </c>
      <c r="BS31" s="639"/>
      <c r="BT31" s="639"/>
      <c r="BU31" s="639"/>
      <c r="BV31" s="639"/>
      <c r="BW31" s="639"/>
      <c r="BX31" s="675">
        <v>90.7</v>
      </c>
      <c r="BY31" s="685"/>
      <c r="BZ31" s="685"/>
      <c r="CA31" s="685"/>
      <c r="CB31" s="649"/>
      <c r="CD31" s="692"/>
      <c r="CE31" s="693"/>
      <c r="CF31" s="657" t="s">
        <v>296</v>
      </c>
      <c r="CG31" s="654"/>
      <c r="CH31" s="654"/>
      <c r="CI31" s="654"/>
      <c r="CJ31" s="654"/>
      <c r="CK31" s="654"/>
      <c r="CL31" s="654"/>
      <c r="CM31" s="654"/>
      <c r="CN31" s="654"/>
      <c r="CO31" s="654"/>
      <c r="CP31" s="654"/>
      <c r="CQ31" s="655"/>
      <c r="CR31" s="620">
        <v>207347</v>
      </c>
      <c r="CS31" s="639"/>
      <c r="CT31" s="639"/>
      <c r="CU31" s="639"/>
      <c r="CV31" s="639"/>
      <c r="CW31" s="639"/>
      <c r="CX31" s="639"/>
      <c r="CY31" s="640"/>
      <c r="CZ31" s="623">
        <v>1.1000000000000001</v>
      </c>
      <c r="DA31" s="641"/>
      <c r="DB31" s="641"/>
      <c r="DC31" s="642"/>
      <c r="DD31" s="626">
        <v>205017</v>
      </c>
      <c r="DE31" s="639"/>
      <c r="DF31" s="639"/>
      <c r="DG31" s="639"/>
      <c r="DH31" s="639"/>
      <c r="DI31" s="639"/>
      <c r="DJ31" s="639"/>
      <c r="DK31" s="640"/>
      <c r="DL31" s="626">
        <v>205017</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230257</v>
      </c>
      <c r="S32" s="621"/>
      <c r="T32" s="621"/>
      <c r="U32" s="621"/>
      <c r="V32" s="621"/>
      <c r="W32" s="621"/>
      <c r="X32" s="621"/>
      <c r="Y32" s="622"/>
      <c r="Z32" s="673">
        <v>1.1000000000000001</v>
      </c>
      <c r="AA32" s="673"/>
      <c r="AB32" s="673"/>
      <c r="AC32" s="673"/>
      <c r="AD32" s="674">
        <v>800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98.3</v>
      </c>
      <c r="BH32" s="605"/>
      <c r="BI32" s="605"/>
      <c r="BJ32" s="605"/>
      <c r="BK32" s="605"/>
      <c r="BL32" s="605"/>
      <c r="BM32" s="668">
        <v>87.5</v>
      </c>
      <c r="BN32" s="605"/>
      <c r="BO32" s="605"/>
      <c r="BP32" s="605"/>
      <c r="BQ32" s="662"/>
      <c r="BR32" s="683">
        <v>97.7</v>
      </c>
      <c r="BS32" s="605"/>
      <c r="BT32" s="605"/>
      <c r="BU32" s="605"/>
      <c r="BV32" s="605"/>
      <c r="BW32" s="605"/>
      <c r="BX32" s="668">
        <v>86</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1728463</v>
      </c>
      <c r="S33" s="621"/>
      <c r="T33" s="621"/>
      <c r="U33" s="621"/>
      <c r="V33" s="621"/>
      <c r="W33" s="621"/>
      <c r="X33" s="621"/>
      <c r="Y33" s="622"/>
      <c r="Z33" s="673">
        <v>8.5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8464245</v>
      </c>
      <c r="CS33" s="639"/>
      <c r="CT33" s="639"/>
      <c r="CU33" s="639"/>
      <c r="CV33" s="639"/>
      <c r="CW33" s="639"/>
      <c r="CX33" s="639"/>
      <c r="CY33" s="640"/>
      <c r="CZ33" s="623">
        <v>43.4</v>
      </c>
      <c r="DA33" s="641"/>
      <c r="DB33" s="641"/>
      <c r="DC33" s="642"/>
      <c r="DD33" s="626">
        <v>6430539</v>
      </c>
      <c r="DE33" s="639"/>
      <c r="DF33" s="639"/>
      <c r="DG33" s="639"/>
      <c r="DH33" s="639"/>
      <c r="DI33" s="639"/>
      <c r="DJ33" s="639"/>
      <c r="DK33" s="640"/>
      <c r="DL33" s="626">
        <v>4479788</v>
      </c>
      <c r="DM33" s="639"/>
      <c r="DN33" s="639"/>
      <c r="DO33" s="639"/>
      <c r="DP33" s="639"/>
      <c r="DQ33" s="639"/>
      <c r="DR33" s="639"/>
      <c r="DS33" s="639"/>
      <c r="DT33" s="639"/>
      <c r="DU33" s="639"/>
      <c r="DV33" s="640"/>
      <c r="DW33" s="643">
        <v>41.4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2710315</v>
      </c>
      <c r="CS34" s="621"/>
      <c r="CT34" s="621"/>
      <c r="CU34" s="621"/>
      <c r="CV34" s="621"/>
      <c r="CW34" s="621"/>
      <c r="CX34" s="621"/>
      <c r="CY34" s="622"/>
      <c r="CZ34" s="623">
        <v>13.9</v>
      </c>
      <c r="DA34" s="641"/>
      <c r="DB34" s="641"/>
      <c r="DC34" s="642"/>
      <c r="DD34" s="626">
        <v>1765829</v>
      </c>
      <c r="DE34" s="621"/>
      <c r="DF34" s="621"/>
      <c r="DG34" s="621"/>
      <c r="DH34" s="621"/>
      <c r="DI34" s="621"/>
      <c r="DJ34" s="621"/>
      <c r="DK34" s="622"/>
      <c r="DL34" s="626">
        <v>1552437</v>
      </c>
      <c r="DM34" s="621"/>
      <c r="DN34" s="621"/>
      <c r="DO34" s="621"/>
      <c r="DP34" s="621"/>
      <c r="DQ34" s="621"/>
      <c r="DR34" s="621"/>
      <c r="DS34" s="621"/>
      <c r="DT34" s="621"/>
      <c r="DU34" s="621"/>
      <c r="DV34" s="622"/>
      <c r="DW34" s="643">
        <v>14.3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484863</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2400525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94690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93032</v>
      </c>
      <c r="CS35" s="639"/>
      <c r="CT35" s="639"/>
      <c r="CU35" s="639"/>
      <c r="CV35" s="639"/>
      <c r="CW35" s="639"/>
      <c r="CX35" s="639"/>
      <c r="CY35" s="640"/>
      <c r="CZ35" s="623">
        <v>0.5</v>
      </c>
      <c r="DA35" s="641"/>
      <c r="DB35" s="641"/>
      <c r="DC35" s="642"/>
      <c r="DD35" s="626">
        <v>86591</v>
      </c>
      <c r="DE35" s="639"/>
      <c r="DF35" s="639"/>
      <c r="DG35" s="639"/>
      <c r="DH35" s="639"/>
      <c r="DI35" s="639"/>
      <c r="DJ35" s="639"/>
      <c r="DK35" s="640"/>
      <c r="DL35" s="626">
        <v>86591</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20232484</v>
      </c>
      <c r="S36" s="661"/>
      <c r="T36" s="661"/>
      <c r="U36" s="661"/>
      <c r="V36" s="661"/>
      <c r="W36" s="661"/>
      <c r="X36" s="661"/>
      <c r="Y36" s="664"/>
      <c r="Z36" s="665">
        <v>100</v>
      </c>
      <c r="AA36" s="665"/>
      <c r="AB36" s="665"/>
      <c r="AC36" s="665"/>
      <c r="AD36" s="666">
        <v>10342517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511965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7678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1834942</v>
      </c>
      <c r="CS36" s="621"/>
      <c r="CT36" s="621"/>
      <c r="CU36" s="621"/>
      <c r="CV36" s="621"/>
      <c r="CW36" s="621"/>
      <c r="CX36" s="621"/>
      <c r="CY36" s="622"/>
      <c r="CZ36" s="623">
        <v>9.4</v>
      </c>
      <c r="DA36" s="641"/>
      <c r="DB36" s="641"/>
      <c r="DC36" s="642"/>
      <c r="DD36" s="626">
        <v>1350164</v>
      </c>
      <c r="DE36" s="621"/>
      <c r="DF36" s="621"/>
      <c r="DG36" s="621"/>
      <c r="DH36" s="621"/>
      <c r="DI36" s="621"/>
      <c r="DJ36" s="621"/>
      <c r="DK36" s="622"/>
      <c r="DL36" s="626">
        <v>1133590</v>
      </c>
      <c r="DM36" s="621"/>
      <c r="DN36" s="621"/>
      <c r="DO36" s="621"/>
      <c r="DP36" s="621"/>
      <c r="DQ36" s="621"/>
      <c r="DR36" s="621"/>
      <c r="DS36" s="621"/>
      <c r="DT36" s="621"/>
      <c r="DU36" s="621"/>
      <c r="DV36" s="622"/>
      <c r="DW36" s="643">
        <v>10.5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222387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4637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728453</v>
      </c>
      <c r="CS37" s="639"/>
      <c r="CT37" s="639"/>
      <c r="CU37" s="639"/>
      <c r="CV37" s="639"/>
      <c r="CW37" s="639"/>
      <c r="CX37" s="639"/>
      <c r="CY37" s="640"/>
      <c r="CZ37" s="623">
        <v>3.7</v>
      </c>
      <c r="DA37" s="641"/>
      <c r="DB37" s="641"/>
      <c r="DC37" s="642"/>
      <c r="DD37" s="626">
        <v>728453</v>
      </c>
      <c r="DE37" s="639"/>
      <c r="DF37" s="639"/>
      <c r="DG37" s="639"/>
      <c r="DH37" s="639"/>
      <c r="DI37" s="639"/>
      <c r="DJ37" s="639"/>
      <c r="DK37" s="640"/>
      <c r="DL37" s="626">
        <v>702364</v>
      </c>
      <c r="DM37" s="639"/>
      <c r="DN37" s="639"/>
      <c r="DO37" s="639"/>
      <c r="DP37" s="639"/>
      <c r="DQ37" s="639"/>
      <c r="DR37" s="639"/>
      <c r="DS37" s="639"/>
      <c r="DT37" s="639"/>
      <c r="DU37" s="639"/>
      <c r="DV37" s="640"/>
      <c r="DW37" s="643">
        <v>6.5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86252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7615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2172967</v>
      </c>
      <c r="CS38" s="621"/>
      <c r="CT38" s="621"/>
      <c r="CU38" s="621"/>
      <c r="CV38" s="621"/>
      <c r="CW38" s="621"/>
      <c r="CX38" s="621"/>
      <c r="CY38" s="622"/>
      <c r="CZ38" s="623">
        <v>11.1</v>
      </c>
      <c r="DA38" s="641"/>
      <c r="DB38" s="641"/>
      <c r="DC38" s="642"/>
      <c r="DD38" s="626">
        <v>1899337</v>
      </c>
      <c r="DE38" s="621"/>
      <c r="DF38" s="621"/>
      <c r="DG38" s="621"/>
      <c r="DH38" s="621"/>
      <c r="DI38" s="621"/>
      <c r="DJ38" s="621"/>
      <c r="DK38" s="622"/>
      <c r="DL38" s="626">
        <v>1679443</v>
      </c>
      <c r="DM38" s="621"/>
      <c r="DN38" s="621"/>
      <c r="DO38" s="621"/>
      <c r="DP38" s="621"/>
      <c r="DQ38" s="621"/>
      <c r="DR38" s="621"/>
      <c r="DS38" s="621"/>
      <c r="DT38" s="621"/>
      <c r="DU38" s="621"/>
      <c r="DV38" s="622"/>
      <c r="DW38" s="643">
        <v>15.5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5171</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1583659</v>
      </c>
      <c r="CS39" s="639"/>
      <c r="CT39" s="639"/>
      <c r="CU39" s="639"/>
      <c r="CV39" s="639"/>
      <c r="CW39" s="639"/>
      <c r="CX39" s="639"/>
      <c r="CY39" s="640"/>
      <c r="CZ39" s="623">
        <v>8.1</v>
      </c>
      <c r="DA39" s="641"/>
      <c r="DB39" s="641"/>
      <c r="DC39" s="642"/>
      <c r="DD39" s="626">
        <v>1291408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368521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69330</v>
      </c>
      <c r="CS40" s="621"/>
      <c r="CT40" s="621"/>
      <c r="CU40" s="621"/>
      <c r="CV40" s="621"/>
      <c r="CW40" s="621"/>
      <c r="CX40" s="621"/>
      <c r="CY40" s="622"/>
      <c r="CZ40" s="623">
        <v>0.4</v>
      </c>
      <c r="DA40" s="641"/>
      <c r="DB40" s="641"/>
      <c r="DC40" s="642"/>
      <c r="DD40" s="626">
        <v>37210</v>
      </c>
      <c r="DE40" s="621"/>
      <c r="DF40" s="621"/>
      <c r="DG40" s="621"/>
      <c r="DH40" s="621"/>
      <c r="DI40" s="621"/>
      <c r="DJ40" s="621"/>
      <c r="DK40" s="622"/>
      <c r="DL40" s="626">
        <v>27727</v>
      </c>
      <c r="DM40" s="621"/>
      <c r="DN40" s="621"/>
      <c r="DO40" s="621"/>
      <c r="DP40" s="621"/>
      <c r="DQ40" s="621"/>
      <c r="DR40" s="621"/>
      <c r="DS40" s="621"/>
      <c r="DT40" s="621"/>
      <c r="DU40" s="621"/>
      <c r="DV40" s="622"/>
      <c r="DW40" s="643">
        <v>0.3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1206229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395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2310572</v>
      </c>
      <c r="CS42" s="621"/>
      <c r="CT42" s="621"/>
      <c r="CU42" s="621"/>
      <c r="CV42" s="621"/>
      <c r="CW42" s="621"/>
      <c r="CX42" s="621"/>
      <c r="CY42" s="622"/>
      <c r="CZ42" s="623">
        <v>11.9</v>
      </c>
      <c r="DA42" s="624"/>
      <c r="DB42" s="624"/>
      <c r="DC42" s="625"/>
      <c r="DD42" s="626">
        <v>326961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29078</v>
      </c>
      <c r="CS43" s="639"/>
      <c r="CT43" s="639"/>
      <c r="CU43" s="639"/>
      <c r="CV43" s="639"/>
      <c r="CW43" s="639"/>
      <c r="CX43" s="639"/>
      <c r="CY43" s="640"/>
      <c r="CZ43" s="623">
        <v>0.1</v>
      </c>
      <c r="DA43" s="641"/>
      <c r="DB43" s="641"/>
      <c r="DC43" s="642"/>
      <c r="DD43" s="626">
        <v>17924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2133874</v>
      </c>
      <c r="CS44" s="621"/>
      <c r="CT44" s="621"/>
      <c r="CU44" s="621"/>
      <c r="CV44" s="621"/>
      <c r="CW44" s="621"/>
      <c r="CX44" s="621"/>
      <c r="CY44" s="622"/>
      <c r="CZ44" s="623">
        <v>10.9</v>
      </c>
      <c r="DA44" s="624"/>
      <c r="DB44" s="624"/>
      <c r="DC44" s="625"/>
      <c r="DD44" s="626">
        <v>284879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824126</v>
      </c>
      <c r="CS45" s="639"/>
      <c r="CT45" s="639"/>
      <c r="CU45" s="639"/>
      <c r="CV45" s="639"/>
      <c r="CW45" s="639"/>
      <c r="CX45" s="639"/>
      <c r="CY45" s="640"/>
      <c r="CZ45" s="623">
        <v>4.2</v>
      </c>
      <c r="DA45" s="641"/>
      <c r="DB45" s="641"/>
      <c r="DC45" s="642"/>
      <c r="DD45" s="626">
        <v>24721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1152685</v>
      </c>
      <c r="CS46" s="621"/>
      <c r="CT46" s="621"/>
      <c r="CU46" s="621"/>
      <c r="CV46" s="621"/>
      <c r="CW46" s="621"/>
      <c r="CX46" s="621"/>
      <c r="CY46" s="622"/>
      <c r="CZ46" s="623">
        <v>5.9</v>
      </c>
      <c r="DA46" s="624"/>
      <c r="DB46" s="624"/>
      <c r="DC46" s="625"/>
      <c r="DD46" s="626">
        <v>210585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176698</v>
      </c>
      <c r="CS47" s="639"/>
      <c r="CT47" s="639"/>
      <c r="CU47" s="639"/>
      <c r="CV47" s="639"/>
      <c r="CW47" s="639"/>
      <c r="CX47" s="639"/>
      <c r="CY47" s="640"/>
      <c r="CZ47" s="623">
        <v>0.9</v>
      </c>
      <c r="DA47" s="641"/>
      <c r="DB47" s="641"/>
      <c r="DC47" s="642"/>
      <c r="DD47" s="626">
        <v>42082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19490951</v>
      </c>
      <c r="CS49" s="605"/>
      <c r="CT49" s="605"/>
      <c r="CU49" s="605"/>
      <c r="CV49" s="605"/>
      <c r="CW49" s="605"/>
      <c r="CX49" s="605"/>
      <c r="CY49" s="606"/>
      <c r="CZ49" s="607">
        <v>100</v>
      </c>
      <c r="DA49" s="608"/>
      <c r="DB49" s="608"/>
      <c r="DC49" s="609"/>
      <c r="DD49" s="610">
        <v>12786676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20595</v>
      </c>
      <c r="R7" s="1134"/>
      <c r="S7" s="1134"/>
      <c r="T7" s="1134"/>
      <c r="U7" s="1134"/>
      <c r="V7" s="1134">
        <v>19854</v>
      </c>
      <c r="W7" s="1134"/>
      <c r="X7" s="1134"/>
      <c r="Y7" s="1134"/>
      <c r="Z7" s="1134"/>
      <c r="AA7" s="1134">
        <v>742</v>
      </c>
      <c r="AB7" s="1134"/>
      <c r="AC7" s="1134"/>
      <c r="AD7" s="1134"/>
      <c r="AE7" s="1135"/>
      <c r="AF7" s="1136">
        <v>687</v>
      </c>
      <c r="AG7" s="1137"/>
      <c r="AH7" s="1137"/>
      <c r="AI7" s="1137"/>
      <c r="AJ7" s="1138"/>
      <c r="AK7" s="1120">
        <v>1408</v>
      </c>
      <c r="AL7" s="1121"/>
      <c r="AM7" s="1121"/>
      <c r="AN7" s="1121"/>
      <c r="AO7" s="1121"/>
      <c r="AP7" s="1121">
        <v>23172</v>
      </c>
      <c r="AQ7" s="1121"/>
      <c r="AR7" s="1121"/>
      <c r="AS7" s="1121"/>
      <c r="AT7" s="1121"/>
      <c r="AU7" s="1122" t="s">
        <v>540</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570</v>
      </c>
      <c r="BT7" s="1125"/>
      <c r="BU7" s="1125"/>
      <c r="BV7" s="1125"/>
      <c r="BW7" s="1125"/>
      <c r="BX7" s="1125"/>
      <c r="BY7" s="1125"/>
      <c r="BZ7" s="1125"/>
      <c r="CA7" s="1125"/>
      <c r="CB7" s="1125"/>
      <c r="CC7" s="1125"/>
      <c r="CD7" s="1125"/>
      <c r="CE7" s="1125"/>
      <c r="CF7" s="1125"/>
      <c r="CG7" s="1126"/>
      <c r="CH7" s="1117">
        <v>0</v>
      </c>
      <c r="CI7" s="1118"/>
      <c r="CJ7" s="1118"/>
      <c r="CK7" s="1118"/>
      <c r="CL7" s="1119"/>
      <c r="CM7" s="1117">
        <v>11</v>
      </c>
      <c r="CN7" s="1118"/>
      <c r="CO7" s="1118"/>
      <c r="CP7" s="1118"/>
      <c r="CQ7" s="1119"/>
      <c r="CR7" s="1117">
        <v>3</v>
      </c>
      <c r="CS7" s="1118"/>
      <c r="CT7" s="1118"/>
      <c r="CU7" s="1118"/>
      <c r="CV7" s="1119"/>
      <c r="CW7" s="1117" t="s">
        <v>549</v>
      </c>
      <c r="CX7" s="1118"/>
      <c r="CY7" s="1118"/>
      <c r="CZ7" s="1118"/>
      <c r="DA7" s="1119"/>
      <c r="DB7" s="1117" t="s">
        <v>549</v>
      </c>
      <c r="DC7" s="1118"/>
      <c r="DD7" s="1118"/>
      <c r="DE7" s="1118"/>
      <c r="DF7" s="1119"/>
      <c r="DG7" s="1117" t="s">
        <v>549</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571</v>
      </c>
      <c r="BT8" s="1044"/>
      <c r="BU8" s="1044"/>
      <c r="BV8" s="1044"/>
      <c r="BW8" s="1044"/>
      <c r="BX8" s="1044"/>
      <c r="BY8" s="1044"/>
      <c r="BZ8" s="1044"/>
      <c r="CA8" s="1044"/>
      <c r="CB8" s="1044"/>
      <c r="CC8" s="1044"/>
      <c r="CD8" s="1044"/>
      <c r="CE8" s="1044"/>
      <c r="CF8" s="1044"/>
      <c r="CG8" s="1045"/>
      <c r="CH8" s="1018">
        <v>4</v>
      </c>
      <c r="CI8" s="1019"/>
      <c r="CJ8" s="1019"/>
      <c r="CK8" s="1019"/>
      <c r="CL8" s="1020"/>
      <c r="CM8" s="1018">
        <v>184</v>
      </c>
      <c r="CN8" s="1019"/>
      <c r="CO8" s="1019"/>
      <c r="CP8" s="1019"/>
      <c r="CQ8" s="1020"/>
      <c r="CR8" s="1018">
        <v>18</v>
      </c>
      <c r="CS8" s="1019"/>
      <c r="CT8" s="1019"/>
      <c r="CU8" s="1019"/>
      <c r="CV8" s="1020"/>
      <c r="CW8" s="1018">
        <v>7</v>
      </c>
      <c r="CX8" s="1019"/>
      <c r="CY8" s="1019"/>
      <c r="CZ8" s="1019"/>
      <c r="DA8" s="1020"/>
      <c r="DB8" s="1018" t="s">
        <v>549</v>
      </c>
      <c r="DC8" s="1019"/>
      <c r="DD8" s="1019"/>
      <c r="DE8" s="1019"/>
      <c r="DF8" s="1020"/>
      <c r="DG8" s="1018" t="s">
        <v>549</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572</v>
      </c>
      <c r="BT9" s="1044"/>
      <c r="BU9" s="1044"/>
      <c r="BV9" s="1044"/>
      <c r="BW9" s="1044"/>
      <c r="BX9" s="1044"/>
      <c r="BY9" s="1044"/>
      <c r="BZ9" s="1044"/>
      <c r="CA9" s="1044"/>
      <c r="CB9" s="1044"/>
      <c r="CC9" s="1044"/>
      <c r="CD9" s="1044"/>
      <c r="CE9" s="1044"/>
      <c r="CF9" s="1044"/>
      <c r="CG9" s="1045"/>
      <c r="CH9" s="1018">
        <v>-114</v>
      </c>
      <c r="CI9" s="1019"/>
      <c r="CJ9" s="1019"/>
      <c r="CK9" s="1019"/>
      <c r="CL9" s="1020"/>
      <c r="CM9" s="1018">
        <v>2785</v>
      </c>
      <c r="CN9" s="1019"/>
      <c r="CO9" s="1019"/>
      <c r="CP9" s="1019"/>
      <c r="CQ9" s="1020"/>
      <c r="CR9" s="1018">
        <v>14</v>
      </c>
      <c r="CS9" s="1019"/>
      <c r="CT9" s="1019"/>
      <c r="CU9" s="1019"/>
      <c r="CV9" s="1020"/>
      <c r="CW9" s="1018">
        <v>27</v>
      </c>
      <c r="CX9" s="1019"/>
      <c r="CY9" s="1019"/>
      <c r="CZ9" s="1019"/>
      <c r="DA9" s="1020"/>
      <c r="DB9" s="1018" t="s">
        <v>573</v>
      </c>
      <c r="DC9" s="1019"/>
      <c r="DD9" s="1019"/>
      <c r="DE9" s="1019"/>
      <c r="DF9" s="1020"/>
      <c r="DG9" s="1018" t="s">
        <v>574</v>
      </c>
      <c r="DH9" s="1019"/>
      <c r="DI9" s="1019"/>
      <c r="DJ9" s="1019"/>
      <c r="DK9" s="1020"/>
      <c r="DL9" s="1018" t="s">
        <v>573</v>
      </c>
      <c r="DM9" s="1019"/>
      <c r="DN9" s="1019"/>
      <c r="DO9" s="1019"/>
      <c r="DP9" s="1020"/>
      <c r="DQ9" s="1018" t="s">
        <v>574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20232</v>
      </c>
      <c r="R23" s="1098"/>
      <c r="S23" s="1098"/>
      <c r="T23" s="1098"/>
      <c r="U23" s="1098"/>
      <c r="V23" s="1098">
        <v>19491</v>
      </c>
      <c r="W23" s="1098"/>
      <c r="X23" s="1098"/>
      <c r="Y23" s="1098"/>
      <c r="Z23" s="1098"/>
      <c r="AA23" s="1098">
        <v>742</v>
      </c>
      <c r="AB23" s="1098"/>
      <c r="AC23" s="1098"/>
      <c r="AD23" s="1098"/>
      <c r="AE23" s="1099"/>
      <c r="AF23" s="1100">
        <v>687</v>
      </c>
      <c r="AG23" s="1098"/>
      <c r="AH23" s="1098"/>
      <c r="AI23" s="1098"/>
      <c r="AJ23" s="1101"/>
      <c r="AK23" s="1102"/>
      <c r="AL23" s="1103"/>
      <c r="AM23" s="1103"/>
      <c r="AN23" s="1103"/>
      <c r="AO23" s="1103"/>
      <c r="AP23" s="1098">
        <v>23172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4790</v>
      </c>
      <c r="R28" s="1083"/>
      <c r="S28" s="1083"/>
      <c r="T28" s="1083"/>
      <c r="U28" s="1083"/>
      <c r="V28" s="1083">
        <v>4695</v>
      </c>
      <c r="W28" s="1083"/>
      <c r="X28" s="1083"/>
      <c r="Y28" s="1083"/>
      <c r="Z28" s="1083"/>
      <c r="AA28" s="1083">
        <v>95</v>
      </c>
      <c r="AB28" s="1083"/>
      <c r="AC28" s="1083"/>
      <c r="AD28" s="1083"/>
      <c r="AE28" s="1084"/>
      <c r="AF28" s="1085">
        <v>95</v>
      </c>
      <c r="AG28" s="1083"/>
      <c r="AH28" s="1083"/>
      <c r="AI28" s="1083"/>
      <c r="AJ28" s="1086"/>
      <c r="AK28" s="1087">
        <v>369</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3563</v>
      </c>
      <c r="R29" s="1073"/>
      <c r="S29" s="1073"/>
      <c r="T29" s="1073"/>
      <c r="U29" s="1073"/>
      <c r="V29" s="1073">
        <v>3533</v>
      </c>
      <c r="W29" s="1073"/>
      <c r="X29" s="1073"/>
      <c r="Y29" s="1073"/>
      <c r="Z29" s="1073"/>
      <c r="AA29" s="1073">
        <v>29</v>
      </c>
      <c r="AB29" s="1073"/>
      <c r="AC29" s="1073"/>
      <c r="AD29" s="1073"/>
      <c r="AE29" s="1074"/>
      <c r="AF29" s="1048">
        <v>29</v>
      </c>
      <c r="AG29" s="1049"/>
      <c r="AH29" s="1049"/>
      <c r="AI29" s="1049"/>
      <c r="AJ29" s="1050"/>
      <c r="AK29" s="1009">
        <v>540</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t="s">
        <v>542</v>
      </c>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49</v>
      </c>
      <c r="R30" s="1073"/>
      <c r="S30" s="1073"/>
      <c r="T30" s="1073"/>
      <c r="U30" s="1073"/>
      <c r="V30" s="1073">
        <v>49</v>
      </c>
      <c r="W30" s="1073"/>
      <c r="X30" s="1073"/>
      <c r="Y30" s="1073"/>
      <c r="Z30" s="1073"/>
      <c r="AA30" s="1073" t="s">
        <v>543</v>
      </c>
      <c r="AB30" s="1073"/>
      <c r="AC30" s="1073"/>
      <c r="AD30" s="1073"/>
      <c r="AE30" s="1074"/>
      <c r="AF30" s="1048" t="s">
        <v>112</v>
      </c>
      <c r="AG30" s="1049"/>
      <c r="AH30" s="1049"/>
      <c r="AI30" s="1049"/>
      <c r="AJ30" s="1050"/>
      <c r="AK30" s="1009">
        <v>38</v>
      </c>
      <c r="AL30" s="1000"/>
      <c r="AM30" s="1000"/>
      <c r="AN30" s="1000"/>
      <c r="AO30" s="1000"/>
      <c r="AP30" s="1000" t="s">
        <v>541</v>
      </c>
      <c r="AQ30" s="1000"/>
      <c r="AR30" s="1000"/>
      <c r="AS30" s="1000"/>
      <c r="AT30" s="1000"/>
      <c r="AU30" s="1000" t="s">
        <v>541</v>
      </c>
      <c r="AV30" s="1000"/>
      <c r="AW30" s="1000"/>
      <c r="AX30" s="1000"/>
      <c r="AY30" s="1000"/>
      <c r="AZ30" s="1071" t="s">
        <v>544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367</v>
      </c>
      <c r="R31" s="1073"/>
      <c r="S31" s="1073"/>
      <c r="T31" s="1073"/>
      <c r="U31" s="1073"/>
      <c r="V31" s="1073">
        <v>367</v>
      </c>
      <c r="W31" s="1073"/>
      <c r="X31" s="1073"/>
      <c r="Y31" s="1073"/>
      <c r="Z31" s="1073"/>
      <c r="AA31" s="1073">
        <v>0</v>
      </c>
      <c r="AB31" s="1073"/>
      <c r="AC31" s="1073"/>
      <c r="AD31" s="1073"/>
      <c r="AE31" s="1074"/>
      <c r="AF31" s="1048">
        <v>0</v>
      </c>
      <c r="AG31" s="1049"/>
      <c r="AH31" s="1049"/>
      <c r="AI31" s="1049"/>
      <c r="AJ31" s="1050"/>
      <c r="AK31" s="1009">
        <v>147</v>
      </c>
      <c r="AL31" s="1000"/>
      <c r="AM31" s="1000"/>
      <c r="AN31" s="1000"/>
      <c r="AO31" s="1000"/>
      <c r="AP31" s="1000" t="s">
        <v>541</v>
      </c>
      <c r="AQ31" s="1000"/>
      <c r="AR31" s="1000"/>
      <c r="AS31" s="1000"/>
      <c r="AT31" s="1000"/>
      <c r="AU31" s="1000" t="s">
        <v>541</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389</v>
      </c>
      <c r="R32" s="1073"/>
      <c r="S32" s="1073"/>
      <c r="T32" s="1073"/>
      <c r="U32" s="1073"/>
      <c r="V32" s="1073">
        <v>321</v>
      </c>
      <c r="W32" s="1073"/>
      <c r="X32" s="1073"/>
      <c r="Y32" s="1073"/>
      <c r="Z32" s="1073"/>
      <c r="AA32" s="1073">
        <v>68</v>
      </c>
      <c r="AB32" s="1073"/>
      <c r="AC32" s="1073"/>
      <c r="AD32" s="1073"/>
      <c r="AE32" s="1074"/>
      <c r="AF32" s="1048">
        <v>449</v>
      </c>
      <c r="AG32" s="1049"/>
      <c r="AH32" s="1049"/>
      <c r="AI32" s="1049"/>
      <c r="AJ32" s="1050"/>
      <c r="AK32" s="1009">
        <v>5</v>
      </c>
      <c r="AL32" s="1000"/>
      <c r="AM32" s="1000"/>
      <c r="AN32" s="1000"/>
      <c r="AO32" s="1000"/>
      <c r="AP32" s="1000">
        <v>887</v>
      </c>
      <c r="AQ32" s="1000"/>
      <c r="AR32" s="1000"/>
      <c r="AS32" s="1000"/>
      <c r="AT32" s="1000"/>
      <c r="AU32" s="1000">
        <v>6</v>
      </c>
      <c r="AV32" s="1000"/>
      <c r="AW32" s="1000"/>
      <c r="AX32" s="1000"/>
      <c r="AY32" s="1000"/>
      <c r="AZ32" s="1071" t="s">
        <v>541</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23</v>
      </c>
      <c r="R33" s="1073"/>
      <c r="S33" s="1073"/>
      <c r="T33" s="1073"/>
      <c r="U33" s="1073"/>
      <c r="V33" s="1073">
        <v>16</v>
      </c>
      <c r="W33" s="1073"/>
      <c r="X33" s="1073"/>
      <c r="Y33" s="1073"/>
      <c r="Z33" s="1073"/>
      <c r="AA33" s="1073">
        <v>7</v>
      </c>
      <c r="AB33" s="1073"/>
      <c r="AC33" s="1073"/>
      <c r="AD33" s="1073"/>
      <c r="AE33" s="1074"/>
      <c r="AF33" s="1048">
        <v>18</v>
      </c>
      <c r="AG33" s="1049"/>
      <c r="AH33" s="1049"/>
      <c r="AI33" s="1049"/>
      <c r="AJ33" s="1050"/>
      <c r="AK33" s="1009" t="s">
        <v>541</v>
      </c>
      <c r="AL33" s="1000"/>
      <c r="AM33" s="1000"/>
      <c r="AN33" s="1000"/>
      <c r="AO33" s="1000"/>
      <c r="AP33" s="1000">
        <v>152</v>
      </c>
      <c r="AQ33" s="1000"/>
      <c r="AR33" s="1000"/>
      <c r="AS33" s="1000"/>
      <c r="AT33" s="1000"/>
      <c r="AU33" s="1000" t="s">
        <v>545</v>
      </c>
      <c r="AV33" s="1000"/>
      <c r="AW33" s="1000"/>
      <c r="AX33" s="1000"/>
      <c r="AY33" s="1000"/>
      <c r="AZ33" s="1071" t="s">
        <v>541</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2675</v>
      </c>
      <c r="R34" s="1073"/>
      <c r="S34" s="1073"/>
      <c r="T34" s="1073"/>
      <c r="U34" s="1073"/>
      <c r="V34" s="1073">
        <v>2639</v>
      </c>
      <c r="W34" s="1073"/>
      <c r="X34" s="1073"/>
      <c r="Y34" s="1073"/>
      <c r="Z34" s="1073"/>
      <c r="AA34" s="1073">
        <v>36</v>
      </c>
      <c r="AB34" s="1073"/>
      <c r="AC34" s="1073"/>
      <c r="AD34" s="1073"/>
      <c r="AE34" s="1074"/>
      <c r="AF34" s="1048">
        <v>1162</v>
      </c>
      <c r="AG34" s="1049"/>
      <c r="AH34" s="1049"/>
      <c r="AI34" s="1049"/>
      <c r="AJ34" s="1050"/>
      <c r="AK34" s="1009">
        <v>222</v>
      </c>
      <c r="AL34" s="1000"/>
      <c r="AM34" s="1000"/>
      <c r="AN34" s="1000"/>
      <c r="AO34" s="1000"/>
      <c r="AP34" s="1000">
        <v>1039</v>
      </c>
      <c r="AQ34" s="1000"/>
      <c r="AR34" s="1000"/>
      <c r="AS34" s="1000"/>
      <c r="AT34" s="1000"/>
      <c r="AU34" s="1000">
        <v>404</v>
      </c>
      <c r="AV34" s="1000"/>
      <c r="AW34" s="1000"/>
      <c r="AX34" s="1000"/>
      <c r="AY34" s="1000"/>
      <c r="AZ34" s="1071" t="s">
        <v>541</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387</v>
      </c>
      <c r="C35" s="1067"/>
      <c r="D35" s="1067"/>
      <c r="E35" s="1067"/>
      <c r="F35" s="1067"/>
      <c r="G35" s="1067"/>
      <c r="H35" s="1067"/>
      <c r="I35" s="1067"/>
      <c r="J35" s="1067"/>
      <c r="K35" s="1067"/>
      <c r="L35" s="1067"/>
      <c r="M35" s="1067"/>
      <c r="N35" s="1067"/>
      <c r="O35" s="1067"/>
      <c r="P35" s="1068"/>
      <c r="Q35" s="1072">
        <v>231</v>
      </c>
      <c r="R35" s="1073"/>
      <c r="S35" s="1073"/>
      <c r="T35" s="1073"/>
      <c r="U35" s="1073"/>
      <c r="V35" s="1073">
        <v>231</v>
      </c>
      <c r="W35" s="1073"/>
      <c r="X35" s="1073"/>
      <c r="Y35" s="1073"/>
      <c r="Z35" s="1073"/>
      <c r="AA35" s="1073">
        <v>0</v>
      </c>
      <c r="AB35" s="1073"/>
      <c r="AC35" s="1073"/>
      <c r="AD35" s="1073"/>
      <c r="AE35" s="1074"/>
      <c r="AF35" s="1048" t="s">
        <v>112</v>
      </c>
      <c r="AG35" s="1049"/>
      <c r="AH35" s="1049"/>
      <c r="AI35" s="1049"/>
      <c r="AJ35" s="1050"/>
      <c r="AK35" s="1009">
        <v>86</v>
      </c>
      <c r="AL35" s="1000"/>
      <c r="AM35" s="1000"/>
      <c r="AN35" s="1000"/>
      <c r="AO35" s="1000"/>
      <c r="AP35" s="1000">
        <v>912</v>
      </c>
      <c r="AQ35" s="1000"/>
      <c r="AR35" s="1000"/>
      <c r="AS35" s="1000"/>
      <c r="AT35" s="1000"/>
      <c r="AU35" s="1000">
        <v>578</v>
      </c>
      <c r="AV35" s="1000"/>
      <c r="AW35" s="1000"/>
      <c r="AX35" s="1000"/>
      <c r="AY35" s="1000"/>
      <c r="AZ35" s="1071" t="s">
        <v>547</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389</v>
      </c>
      <c r="C36" s="1067"/>
      <c r="D36" s="1067"/>
      <c r="E36" s="1067"/>
      <c r="F36" s="1067"/>
      <c r="G36" s="1067"/>
      <c r="H36" s="1067"/>
      <c r="I36" s="1067"/>
      <c r="J36" s="1067"/>
      <c r="K36" s="1067"/>
      <c r="L36" s="1067"/>
      <c r="M36" s="1067"/>
      <c r="N36" s="1067"/>
      <c r="O36" s="1067"/>
      <c r="P36" s="1068"/>
      <c r="Q36" s="1072">
        <v>173</v>
      </c>
      <c r="R36" s="1073"/>
      <c r="S36" s="1073"/>
      <c r="T36" s="1073"/>
      <c r="U36" s="1073"/>
      <c r="V36" s="1073">
        <v>173</v>
      </c>
      <c r="W36" s="1073"/>
      <c r="X36" s="1073"/>
      <c r="Y36" s="1073"/>
      <c r="Z36" s="1073"/>
      <c r="AA36" s="1073" t="s">
        <v>546</v>
      </c>
      <c r="AB36" s="1073"/>
      <c r="AC36" s="1073"/>
      <c r="AD36" s="1073"/>
      <c r="AE36" s="1074"/>
      <c r="AF36" s="1048" t="s">
        <v>112</v>
      </c>
      <c r="AG36" s="1049"/>
      <c r="AH36" s="1049"/>
      <c r="AI36" s="1049"/>
      <c r="AJ36" s="1050"/>
      <c r="AK36" s="1009">
        <v>137</v>
      </c>
      <c r="AL36" s="1000"/>
      <c r="AM36" s="1000"/>
      <c r="AN36" s="1000"/>
      <c r="AO36" s="1000"/>
      <c r="AP36" s="1000">
        <v>1333</v>
      </c>
      <c r="AQ36" s="1000"/>
      <c r="AR36" s="1000"/>
      <c r="AS36" s="1000"/>
      <c r="AT36" s="1000"/>
      <c r="AU36" s="1000">
        <v>1300</v>
      </c>
      <c r="AV36" s="1000"/>
      <c r="AW36" s="1000"/>
      <c r="AX36" s="1000"/>
      <c r="AY36" s="1000"/>
      <c r="AZ36" s="1071" t="s">
        <v>547</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390</v>
      </c>
      <c r="C37" s="1067"/>
      <c r="D37" s="1067"/>
      <c r="E37" s="1067"/>
      <c r="F37" s="1067"/>
      <c r="G37" s="1067"/>
      <c r="H37" s="1067"/>
      <c r="I37" s="1067"/>
      <c r="J37" s="1067"/>
      <c r="K37" s="1067"/>
      <c r="L37" s="1067"/>
      <c r="M37" s="1067"/>
      <c r="N37" s="1067"/>
      <c r="O37" s="1067"/>
      <c r="P37" s="1068"/>
      <c r="Q37" s="1072">
        <v>731</v>
      </c>
      <c r="R37" s="1073"/>
      <c r="S37" s="1073"/>
      <c r="T37" s="1073"/>
      <c r="U37" s="1073"/>
      <c r="V37" s="1073">
        <v>713</v>
      </c>
      <c r="W37" s="1073"/>
      <c r="X37" s="1073"/>
      <c r="Y37" s="1073"/>
      <c r="Z37" s="1073"/>
      <c r="AA37" s="1073">
        <v>18</v>
      </c>
      <c r="AB37" s="1073"/>
      <c r="AC37" s="1073"/>
      <c r="AD37" s="1073"/>
      <c r="AE37" s="1074"/>
      <c r="AF37" s="1048" t="s">
        <v>112</v>
      </c>
      <c r="AG37" s="1049"/>
      <c r="AH37" s="1049"/>
      <c r="AI37" s="1049"/>
      <c r="AJ37" s="1050"/>
      <c r="AK37" s="1009">
        <v>265</v>
      </c>
      <c r="AL37" s="1000"/>
      <c r="AM37" s="1000"/>
      <c r="AN37" s="1000"/>
      <c r="AO37" s="1000"/>
      <c r="AP37" s="1000">
        <v>4030</v>
      </c>
      <c r="AQ37" s="1000"/>
      <c r="AR37" s="1000"/>
      <c r="AS37" s="1000"/>
      <c r="AT37" s="1000"/>
      <c r="AU37" s="1000">
        <v>3401</v>
      </c>
      <c r="AV37" s="1000"/>
      <c r="AW37" s="1000"/>
      <c r="AX37" s="1000"/>
      <c r="AY37" s="1000"/>
      <c r="AZ37" s="1071" t="s">
        <v>547</v>
      </c>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391</v>
      </c>
      <c r="C38" s="1067"/>
      <c r="D38" s="1067"/>
      <c r="E38" s="1067"/>
      <c r="F38" s="1067"/>
      <c r="G38" s="1067"/>
      <c r="H38" s="1067"/>
      <c r="I38" s="1067"/>
      <c r="J38" s="1067"/>
      <c r="K38" s="1067"/>
      <c r="L38" s="1067"/>
      <c r="M38" s="1067"/>
      <c r="N38" s="1067"/>
      <c r="O38" s="1067"/>
      <c r="P38" s="1068"/>
      <c r="Q38" s="1072">
        <v>205</v>
      </c>
      <c r="R38" s="1073"/>
      <c r="S38" s="1073"/>
      <c r="T38" s="1073"/>
      <c r="U38" s="1073"/>
      <c r="V38" s="1073">
        <v>199</v>
      </c>
      <c r="W38" s="1073"/>
      <c r="X38" s="1073"/>
      <c r="Y38" s="1073"/>
      <c r="Z38" s="1073"/>
      <c r="AA38" s="1073">
        <v>6</v>
      </c>
      <c r="AB38" s="1073"/>
      <c r="AC38" s="1073"/>
      <c r="AD38" s="1073"/>
      <c r="AE38" s="1074"/>
      <c r="AF38" s="1048" t="s">
        <v>112</v>
      </c>
      <c r="AG38" s="1049"/>
      <c r="AH38" s="1049"/>
      <c r="AI38" s="1049"/>
      <c r="AJ38" s="1050"/>
      <c r="AK38" s="1009">
        <v>110</v>
      </c>
      <c r="AL38" s="1000"/>
      <c r="AM38" s="1000"/>
      <c r="AN38" s="1000"/>
      <c r="AO38" s="1000"/>
      <c r="AP38" s="1000">
        <v>1526</v>
      </c>
      <c r="AQ38" s="1000"/>
      <c r="AR38" s="1000"/>
      <c r="AS38" s="1000"/>
      <c r="AT38" s="1000"/>
      <c r="AU38" s="1000">
        <v>1303</v>
      </c>
      <c r="AV38" s="1000"/>
      <c r="AW38" s="1000"/>
      <c r="AX38" s="1000"/>
      <c r="AY38" s="1000"/>
      <c r="AZ38" s="1071" t="s">
        <v>547</v>
      </c>
      <c r="BA38" s="1071"/>
      <c r="BB38" s="1071"/>
      <c r="BC38" s="1071"/>
      <c r="BD38" s="1071"/>
      <c r="BE38" s="1061" t="s">
        <v>388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1753</v>
      </c>
      <c r="AG63" s="988"/>
      <c r="AH63" s="988"/>
      <c r="AI63" s="988"/>
      <c r="AJ63" s="1059"/>
      <c r="AK63" s="1060"/>
      <c r="AL63" s="992"/>
      <c r="AM63" s="992"/>
      <c r="AN63" s="992"/>
      <c r="AO63" s="992"/>
      <c r="AP63" s="988">
        <v>9879</v>
      </c>
      <c r="AQ63" s="988"/>
      <c r="AR63" s="988"/>
      <c r="AS63" s="988"/>
      <c r="AT63" s="988"/>
      <c r="AU63" s="988">
        <v>6992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550</v>
      </c>
      <c r="C68" s="1015"/>
      <c r="D68" s="1015"/>
      <c r="E68" s="1015"/>
      <c r="F68" s="1015"/>
      <c r="G68" s="1015"/>
      <c r="H68" s="1015"/>
      <c r="I68" s="1015"/>
      <c r="J68" s="1015"/>
      <c r="K68" s="1015"/>
      <c r="L68" s="1015"/>
      <c r="M68" s="1015"/>
      <c r="N68" s="1015"/>
      <c r="O68" s="1015"/>
      <c r="P68" s="1016"/>
      <c r="Q68" s="1017">
        <v>254</v>
      </c>
      <c r="R68" s="1011"/>
      <c r="S68" s="1011"/>
      <c r="T68" s="1011"/>
      <c r="U68" s="1011"/>
      <c r="V68" s="1011">
        <v>249</v>
      </c>
      <c r="W68" s="1011"/>
      <c r="X68" s="1011"/>
      <c r="Y68" s="1011"/>
      <c r="Z68" s="1011"/>
      <c r="AA68" s="1011">
        <v>4</v>
      </c>
      <c r="AB68" s="1011"/>
      <c r="AC68" s="1011"/>
      <c r="AD68" s="1011"/>
      <c r="AE68" s="1011"/>
      <c r="AF68" s="1011">
        <v>4</v>
      </c>
      <c r="AG68" s="1011"/>
      <c r="AH68" s="1011"/>
      <c r="AI68" s="1011"/>
      <c r="AJ68" s="1011"/>
      <c r="AK68" s="1011" t="s">
        <v>551</v>
      </c>
      <c r="AL68" s="1011"/>
      <c r="AM68" s="1011"/>
      <c r="AN68" s="1011"/>
      <c r="AO68" s="1011"/>
      <c r="AP68" s="1011">
        <v>363</v>
      </c>
      <c r="AQ68" s="1011"/>
      <c r="AR68" s="1011"/>
      <c r="AS68" s="1011"/>
      <c r="AT68" s="1011"/>
      <c r="AU68" s="1011">
        <v>122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553</v>
      </c>
      <c r="C69" s="1004"/>
      <c r="D69" s="1004"/>
      <c r="E69" s="1004"/>
      <c r="F69" s="1004"/>
      <c r="G69" s="1004"/>
      <c r="H69" s="1004"/>
      <c r="I69" s="1004"/>
      <c r="J69" s="1004"/>
      <c r="K69" s="1004"/>
      <c r="L69" s="1004"/>
      <c r="M69" s="1004"/>
      <c r="N69" s="1004"/>
      <c r="O69" s="1004"/>
      <c r="P69" s="1005"/>
      <c r="Q69" s="1006">
        <v>799</v>
      </c>
      <c r="R69" s="1000"/>
      <c r="S69" s="1000"/>
      <c r="T69" s="1000"/>
      <c r="U69" s="1000"/>
      <c r="V69" s="1000">
        <v>799</v>
      </c>
      <c r="W69" s="1000"/>
      <c r="X69" s="1000"/>
      <c r="Y69" s="1000"/>
      <c r="Z69" s="1000"/>
      <c r="AA69" s="1000" t="s">
        <v>554</v>
      </c>
      <c r="AB69" s="1000"/>
      <c r="AC69" s="1000"/>
      <c r="AD69" s="1000"/>
      <c r="AE69" s="1000"/>
      <c r="AF69" s="1000" t="s">
        <v>554</v>
      </c>
      <c r="AG69" s="1000"/>
      <c r="AH69" s="1000"/>
      <c r="AI69" s="1000"/>
      <c r="AJ69" s="1000"/>
      <c r="AK69" s="1000" t="s">
        <v>576</v>
      </c>
      <c r="AL69" s="1000"/>
      <c r="AM69" s="1000"/>
      <c r="AN69" s="1000"/>
      <c r="AO69" s="1000"/>
      <c r="AP69" s="1000" t="s">
        <v>554</v>
      </c>
      <c r="AQ69" s="1000"/>
      <c r="AR69" s="1000"/>
      <c r="AS69" s="1000"/>
      <c r="AT69" s="1000"/>
      <c r="AU69" s="1000" t="s">
        <v>568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555</v>
      </c>
      <c r="C70" s="1004"/>
      <c r="D70" s="1004"/>
      <c r="E70" s="1004"/>
      <c r="F70" s="1004"/>
      <c r="G70" s="1004"/>
      <c r="H70" s="1004"/>
      <c r="I70" s="1004"/>
      <c r="J70" s="1004"/>
      <c r="K70" s="1004"/>
      <c r="L70" s="1004"/>
      <c r="M70" s="1004"/>
      <c r="N70" s="1004"/>
      <c r="O70" s="1004"/>
      <c r="P70" s="1005"/>
      <c r="Q70" s="1006">
        <v>96</v>
      </c>
      <c r="R70" s="1000"/>
      <c r="S70" s="1000"/>
      <c r="T70" s="1000"/>
      <c r="U70" s="1000"/>
      <c r="V70" s="1000">
        <v>96</v>
      </c>
      <c r="W70" s="1000"/>
      <c r="X70" s="1000"/>
      <c r="Y70" s="1000"/>
      <c r="Z70" s="1000"/>
      <c r="AA70" s="1000" t="s">
        <v>554</v>
      </c>
      <c r="AB70" s="1000"/>
      <c r="AC70" s="1000"/>
      <c r="AD70" s="1000"/>
      <c r="AE70" s="1000"/>
      <c r="AF70" s="1000" t="s">
        <v>554</v>
      </c>
      <c r="AG70" s="1000"/>
      <c r="AH70" s="1000"/>
      <c r="AI70" s="1000"/>
      <c r="AJ70" s="1000"/>
      <c r="AK70" s="1000">
        <v>82</v>
      </c>
      <c r="AL70" s="1000"/>
      <c r="AM70" s="1000"/>
      <c r="AN70" s="1000"/>
      <c r="AO70" s="1000"/>
      <c r="AP70" s="1000" t="s">
        <v>554</v>
      </c>
      <c r="AQ70" s="1000"/>
      <c r="AR70" s="1000"/>
      <c r="AS70" s="1000"/>
      <c r="AT70" s="1000"/>
      <c r="AU70" s="1000" t="s">
        <v>568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556</v>
      </c>
      <c r="C71" s="1004"/>
      <c r="D71" s="1004"/>
      <c r="E71" s="1004"/>
      <c r="F71" s="1004"/>
      <c r="G71" s="1004"/>
      <c r="H71" s="1004"/>
      <c r="I71" s="1004"/>
      <c r="J71" s="1004"/>
      <c r="K71" s="1004"/>
      <c r="L71" s="1004"/>
      <c r="M71" s="1004"/>
      <c r="N71" s="1004"/>
      <c r="O71" s="1004"/>
      <c r="P71" s="1005"/>
      <c r="Q71" s="1006">
        <v>935</v>
      </c>
      <c r="R71" s="1000"/>
      <c r="S71" s="1000"/>
      <c r="T71" s="1000"/>
      <c r="U71" s="1000"/>
      <c r="V71" s="1000">
        <v>935</v>
      </c>
      <c r="W71" s="1000"/>
      <c r="X71" s="1000"/>
      <c r="Y71" s="1000"/>
      <c r="Z71" s="1000"/>
      <c r="AA71" s="1000" t="s">
        <v>554</v>
      </c>
      <c r="AB71" s="1000"/>
      <c r="AC71" s="1000"/>
      <c r="AD71" s="1000"/>
      <c r="AE71" s="1000"/>
      <c r="AF71" s="1000" t="s">
        <v>554</v>
      </c>
      <c r="AG71" s="1000"/>
      <c r="AH71" s="1000"/>
      <c r="AI71" s="1000"/>
      <c r="AJ71" s="1000"/>
      <c r="AK71" s="1000">
        <v>676</v>
      </c>
      <c r="AL71" s="1000"/>
      <c r="AM71" s="1000"/>
      <c r="AN71" s="1000"/>
      <c r="AO71" s="1000"/>
      <c r="AP71" s="1000">
        <v>5116</v>
      </c>
      <c r="AQ71" s="1000"/>
      <c r="AR71" s="1000"/>
      <c r="AS71" s="1000"/>
      <c r="AT71" s="1000"/>
      <c r="AU71" s="1000">
        <v>552</v>
      </c>
      <c r="AV71" s="1000"/>
      <c r="AW71" s="1000"/>
      <c r="AX71" s="1000"/>
      <c r="AY71" s="1000"/>
      <c r="AZ71" s="1001" t="s">
        <v>557</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558</v>
      </c>
      <c r="C72" s="1004"/>
      <c r="D72" s="1004"/>
      <c r="E72" s="1004"/>
      <c r="F72" s="1004"/>
      <c r="G72" s="1004"/>
      <c r="H72" s="1004"/>
      <c r="I72" s="1004"/>
      <c r="J72" s="1004"/>
      <c r="K72" s="1004"/>
      <c r="L72" s="1004"/>
      <c r="M72" s="1004"/>
      <c r="N72" s="1004"/>
      <c r="O72" s="1004"/>
      <c r="P72" s="1005"/>
      <c r="Q72" s="1006">
        <v>25</v>
      </c>
      <c r="R72" s="1000"/>
      <c r="S72" s="1000"/>
      <c r="T72" s="1000"/>
      <c r="U72" s="1000"/>
      <c r="V72" s="1000">
        <v>25</v>
      </c>
      <c r="W72" s="1000"/>
      <c r="X72" s="1000"/>
      <c r="Y72" s="1000"/>
      <c r="Z72" s="1000"/>
      <c r="AA72" s="1000" t="s">
        <v>554</v>
      </c>
      <c r="AB72" s="1000"/>
      <c r="AC72" s="1000"/>
      <c r="AD72" s="1000"/>
      <c r="AE72" s="1000"/>
      <c r="AF72" s="1000" t="s">
        <v>554</v>
      </c>
      <c r="AG72" s="1000"/>
      <c r="AH72" s="1000"/>
      <c r="AI72" s="1000"/>
      <c r="AJ72" s="1000"/>
      <c r="AK72" s="1000">
        <v>25</v>
      </c>
      <c r="AL72" s="1000"/>
      <c r="AM72" s="1000"/>
      <c r="AN72" s="1000"/>
      <c r="AO72" s="1000"/>
      <c r="AP72" s="1000" t="s">
        <v>554</v>
      </c>
      <c r="AQ72" s="1000"/>
      <c r="AR72" s="1000"/>
      <c r="AS72" s="1000"/>
      <c r="AT72" s="1000"/>
      <c r="AU72" s="1000" t="s">
        <v>568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559</v>
      </c>
      <c r="C73" s="1004"/>
      <c r="D73" s="1004"/>
      <c r="E73" s="1004"/>
      <c r="F73" s="1004"/>
      <c r="G73" s="1004"/>
      <c r="H73" s="1004"/>
      <c r="I73" s="1004"/>
      <c r="J73" s="1004"/>
      <c r="K73" s="1004"/>
      <c r="L73" s="1004"/>
      <c r="M73" s="1004"/>
      <c r="N73" s="1004"/>
      <c r="O73" s="1004"/>
      <c r="P73" s="1005"/>
      <c r="Q73" s="1006">
        <v>1073</v>
      </c>
      <c r="R73" s="1000"/>
      <c r="S73" s="1000"/>
      <c r="T73" s="1000"/>
      <c r="U73" s="1000"/>
      <c r="V73" s="1000">
        <v>1073</v>
      </c>
      <c r="W73" s="1000"/>
      <c r="X73" s="1000"/>
      <c r="Y73" s="1000"/>
      <c r="Z73" s="1000"/>
      <c r="AA73" s="1000" t="s">
        <v>554</v>
      </c>
      <c r="AB73" s="1000"/>
      <c r="AC73" s="1000"/>
      <c r="AD73" s="1000"/>
      <c r="AE73" s="1000"/>
      <c r="AF73" s="1000" t="s">
        <v>554</v>
      </c>
      <c r="AG73" s="1000"/>
      <c r="AH73" s="1000"/>
      <c r="AI73" s="1000"/>
      <c r="AJ73" s="1000"/>
      <c r="AK73" s="1000">
        <v>6</v>
      </c>
      <c r="AL73" s="1000"/>
      <c r="AM73" s="1000"/>
      <c r="AN73" s="1000"/>
      <c r="AO73" s="1000"/>
      <c r="AP73" s="1000">
        <v>5116</v>
      </c>
      <c r="AQ73" s="1000"/>
      <c r="AR73" s="1000"/>
      <c r="AS73" s="1000"/>
      <c r="AT73" s="1000"/>
      <c r="AU73" s="1000" t="s">
        <v>568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560</v>
      </c>
      <c r="C74" s="1004"/>
      <c r="D74" s="1004"/>
      <c r="E74" s="1004"/>
      <c r="F74" s="1004"/>
      <c r="G74" s="1004"/>
      <c r="H74" s="1004"/>
      <c r="I74" s="1004"/>
      <c r="J74" s="1004"/>
      <c r="K74" s="1004"/>
      <c r="L74" s="1004"/>
      <c r="M74" s="1004"/>
      <c r="N74" s="1004"/>
      <c r="O74" s="1004"/>
      <c r="P74" s="1005"/>
      <c r="Q74" s="1006">
        <v>879</v>
      </c>
      <c r="R74" s="1000"/>
      <c r="S74" s="1000"/>
      <c r="T74" s="1000"/>
      <c r="U74" s="1000"/>
      <c r="V74" s="1000">
        <v>850</v>
      </c>
      <c r="W74" s="1000"/>
      <c r="X74" s="1000"/>
      <c r="Y74" s="1000"/>
      <c r="Z74" s="1000"/>
      <c r="AA74" s="1000">
        <v>29</v>
      </c>
      <c r="AB74" s="1000"/>
      <c r="AC74" s="1000"/>
      <c r="AD74" s="1000"/>
      <c r="AE74" s="1000"/>
      <c r="AF74" s="1000">
        <v>29</v>
      </c>
      <c r="AG74" s="1000"/>
      <c r="AH74" s="1000"/>
      <c r="AI74" s="1000"/>
      <c r="AJ74" s="1000"/>
      <c r="AK74" s="1000">
        <v>24</v>
      </c>
      <c r="AL74" s="1000"/>
      <c r="AM74" s="1000"/>
      <c r="AN74" s="1000"/>
      <c r="AO74" s="1000"/>
      <c r="AP74" s="1000">
        <v>562</v>
      </c>
      <c r="AQ74" s="1000"/>
      <c r="AR74" s="1000"/>
      <c r="AS74" s="1000"/>
      <c r="AT74" s="1000"/>
      <c r="AU74" s="1000">
        <v>319</v>
      </c>
      <c r="AV74" s="1000"/>
      <c r="AW74" s="1000"/>
      <c r="AX74" s="1000"/>
      <c r="AY74" s="1000"/>
      <c r="AZ74" s="1001" t="s">
        <v>561</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562</v>
      </c>
      <c r="C75" s="1004"/>
      <c r="D75" s="1004"/>
      <c r="E75" s="1004"/>
      <c r="F75" s="1004"/>
      <c r="G75" s="1004"/>
      <c r="H75" s="1004"/>
      <c r="I75" s="1004"/>
      <c r="J75" s="1004"/>
      <c r="K75" s="1004"/>
      <c r="L75" s="1004"/>
      <c r="M75" s="1004"/>
      <c r="N75" s="1004"/>
      <c r="O75" s="1004"/>
      <c r="P75" s="1005"/>
      <c r="Q75" s="1007">
        <v>61</v>
      </c>
      <c r="R75" s="1008"/>
      <c r="S75" s="1008"/>
      <c r="T75" s="1008"/>
      <c r="U75" s="1009"/>
      <c r="V75" s="1010">
        <v>49</v>
      </c>
      <c r="W75" s="1008"/>
      <c r="X75" s="1008"/>
      <c r="Y75" s="1008"/>
      <c r="Z75" s="1009"/>
      <c r="AA75" s="1010">
        <v>12</v>
      </c>
      <c r="AB75" s="1008"/>
      <c r="AC75" s="1008"/>
      <c r="AD75" s="1008"/>
      <c r="AE75" s="1009"/>
      <c r="AF75" s="1010">
        <v>12</v>
      </c>
      <c r="AG75" s="1008"/>
      <c r="AH75" s="1008"/>
      <c r="AI75" s="1008"/>
      <c r="AJ75" s="1009"/>
      <c r="AK75" s="1010" t="s">
        <v>554</v>
      </c>
      <c r="AL75" s="1008"/>
      <c r="AM75" s="1008"/>
      <c r="AN75" s="1008"/>
      <c r="AO75" s="1009"/>
      <c r="AP75" s="1010" t="s">
        <v>554</v>
      </c>
      <c r="AQ75" s="1008"/>
      <c r="AR75" s="1008"/>
      <c r="AS75" s="1008"/>
      <c r="AT75" s="1009"/>
      <c r="AU75" s="1010" t="s">
        <v>569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563</v>
      </c>
      <c r="C76" s="1004"/>
      <c r="D76" s="1004"/>
      <c r="E76" s="1004"/>
      <c r="F76" s="1004"/>
      <c r="G76" s="1004"/>
      <c r="H76" s="1004"/>
      <c r="I76" s="1004"/>
      <c r="J76" s="1004"/>
      <c r="K76" s="1004"/>
      <c r="L76" s="1004"/>
      <c r="M76" s="1004"/>
      <c r="N76" s="1004"/>
      <c r="O76" s="1004"/>
      <c r="P76" s="1005"/>
      <c r="Q76" s="1007">
        <v>192</v>
      </c>
      <c r="R76" s="1008"/>
      <c r="S76" s="1008"/>
      <c r="T76" s="1008"/>
      <c r="U76" s="1009"/>
      <c r="V76" s="1010">
        <v>146</v>
      </c>
      <c r="W76" s="1008"/>
      <c r="X76" s="1008"/>
      <c r="Y76" s="1008"/>
      <c r="Z76" s="1009"/>
      <c r="AA76" s="1010">
        <v>46</v>
      </c>
      <c r="AB76" s="1008"/>
      <c r="AC76" s="1008"/>
      <c r="AD76" s="1008"/>
      <c r="AE76" s="1009"/>
      <c r="AF76" s="1010">
        <v>46</v>
      </c>
      <c r="AG76" s="1008"/>
      <c r="AH76" s="1008"/>
      <c r="AI76" s="1008"/>
      <c r="AJ76" s="1009"/>
      <c r="AK76" s="1010">
        <v>49</v>
      </c>
      <c r="AL76" s="1008"/>
      <c r="AM76" s="1008"/>
      <c r="AN76" s="1008"/>
      <c r="AO76" s="1009"/>
      <c r="AP76" s="1010" t="s">
        <v>554</v>
      </c>
      <c r="AQ76" s="1008"/>
      <c r="AR76" s="1008"/>
      <c r="AS76" s="1008"/>
      <c r="AT76" s="1009"/>
      <c r="AU76" s="1010" t="s">
        <v>569</v>
      </c>
      <c r="AV76" s="1008"/>
      <c r="AW76" s="1008"/>
      <c r="AX76" s="1008"/>
      <c r="AY76" s="1009"/>
      <c r="AZ76" s="1001" t="s">
        <v>564</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565</v>
      </c>
      <c r="C77" s="1004"/>
      <c r="D77" s="1004"/>
      <c r="E77" s="1004"/>
      <c r="F77" s="1004"/>
      <c r="G77" s="1004"/>
      <c r="H77" s="1004"/>
      <c r="I77" s="1004"/>
      <c r="J77" s="1004"/>
      <c r="K77" s="1004"/>
      <c r="L77" s="1004"/>
      <c r="M77" s="1004"/>
      <c r="N77" s="1004"/>
      <c r="O77" s="1004"/>
      <c r="P77" s="1005"/>
      <c r="Q77" s="1007">
        <v>189459</v>
      </c>
      <c r="R77" s="1008"/>
      <c r="S77" s="1008"/>
      <c r="T77" s="1008"/>
      <c r="U77" s="1009"/>
      <c r="V77" s="1010">
        <v>178623</v>
      </c>
      <c r="W77" s="1008"/>
      <c r="X77" s="1008"/>
      <c r="Y77" s="1008"/>
      <c r="Z77" s="1009"/>
      <c r="AA77" s="1010">
        <v>10835</v>
      </c>
      <c r="AB77" s="1008"/>
      <c r="AC77" s="1008"/>
      <c r="AD77" s="1008"/>
      <c r="AE77" s="1009"/>
      <c r="AF77" s="1010">
        <v>10835</v>
      </c>
      <c r="AG77" s="1008"/>
      <c r="AH77" s="1008"/>
      <c r="AI77" s="1008"/>
      <c r="AJ77" s="1009"/>
      <c r="AK77" s="1010" t="s">
        <v>575</v>
      </c>
      <c r="AL77" s="1008"/>
      <c r="AM77" s="1008"/>
      <c r="AN77" s="1008"/>
      <c r="AO77" s="1009"/>
      <c r="AP77" s="1010" t="s">
        <v>554</v>
      </c>
      <c r="AQ77" s="1008"/>
      <c r="AR77" s="1008"/>
      <c r="AS77" s="1008"/>
      <c r="AT77" s="1009"/>
      <c r="AU77" s="1010" t="s">
        <v>569</v>
      </c>
      <c r="AV77" s="1008"/>
      <c r="AW77" s="1008"/>
      <c r="AX77" s="1008"/>
      <c r="AY77" s="1009"/>
      <c r="AZ77" s="1001" t="s">
        <v>567</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566</v>
      </c>
      <c r="C78" s="1004"/>
      <c r="D78" s="1004"/>
      <c r="E78" s="1004"/>
      <c r="F78" s="1004"/>
      <c r="G78" s="1004"/>
      <c r="H78" s="1004"/>
      <c r="I78" s="1004"/>
      <c r="J78" s="1004"/>
      <c r="K78" s="1004"/>
      <c r="L78" s="1004"/>
      <c r="M78" s="1004"/>
      <c r="N78" s="1004"/>
      <c r="O78" s="1004"/>
      <c r="P78" s="1005"/>
      <c r="Q78" s="1006">
        <v>31</v>
      </c>
      <c r="R78" s="1000"/>
      <c r="S78" s="1000"/>
      <c r="T78" s="1000"/>
      <c r="U78" s="1000"/>
      <c r="V78" s="1000">
        <v>30</v>
      </c>
      <c r="W78" s="1000"/>
      <c r="X78" s="1000"/>
      <c r="Y78" s="1000"/>
      <c r="Z78" s="1000"/>
      <c r="AA78" s="1000">
        <v>1</v>
      </c>
      <c r="AB78" s="1000"/>
      <c r="AC78" s="1000"/>
      <c r="AD78" s="1000"/>
      <c r="AE78" s="1000"/>
      <c r="AF78" s="1000">
        <v>1</v>
      </c>
      <c r="AG78" s="1000"/>
      <c r="AH78" s="1000"/>
      <c r="AI78" s="1000"/>
      <c r="AJ78" s="1000"/>
      <c r="AK78" s="1000">
        <v>1</v>
      </c>
      <c r="AL78" s="1000"/>
      <c r="AM78" s="1000"/>
      <c r="AN78" s="1000"/>
      <c r="AO78" s="1000"/>
      <c r="AP78" s="1000" t="s">
        <v>554</v>
      </c>
      <c r="AQ78" s="1000"/>
      <c r="AR78" s="1000"/>
      <c r="AS78" s="1000"/>
      <c r="AT78" s="1000"/>
      <c r="AU78" s="1000" t="s">
        <v>568</v>
      </c>
      <c r="AV78" s="1000"/>
      <c r="AW78" s="1000"/>
      <c r="AX78" s="1000"/>
      <c r="AY78" s="1000"/>
      <c r="AZ78" s="1001" t="s">
        <v>552</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10927</v>
      </c>
      <c r="AG88" s="988"/>
      <c r="AH88" s="988"/>
      <c r="AI88" s="988"/>
      <c r="AJ88" s="988"/>
      <c r="AK88" s="992"/>
      <c r="AL88" s="992"/>
      <c r="AM88" s="992"/>
      <c r="AN88" s="992"/>
      <c r="AO88" s="992"/>
      <c r="AP88" s="988">
        <v>6041</v>
      </c>
      <c r="AQ88" s="988"/>
      <c r="AR88" s="988"/>
      <c r="AS88" s="988"/>
      <c r="AT88" s="988"/>
      <c r="AU88" s="988">
        <v>993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v>
      </c>
      <c r="CS102" s="980"/>
      <c r="CT102" s="980"/>
      <c r="CU102" s="980"/>
      <c r="CV102" s="981"/>
      <c r="CW102" s="979">
        <v>34</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2412110</v>
      </c>
      <c r="AB110" s="916"/>
      <c r="AC110" s="916"/>
      <c r="AD110" s="916"/>
      <c r="AE110" s="917"/>
      <c r="AF110" s="918">
        <v>2390157</v>
      </c>
      <c r="AG110" s="916"/>
      <c r="AH110" s="916"/>
      <c r="AI110" s="916"/>
      <c r="AJ110" s="917"/>
      <c r="AK110" s="918">
        <v>2451824</v>
      </c>
      <c r="AL110" s="916"/>
      <c r="AM110" s="916"/>
      <c r="AN110" s="916"/>
      <c r="AO110" s="917"/>
      <c r="AP110" s="919">
        <v>28.6</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22984562</v>
      </c>
      <c r="BR110" s="863"/>
      <c r="BS110" s="863"/>
      <c r="BT110" s="863"/>
      <c r="BU110" s="863"/>
      <c r="BV110" s="863">
        <v>23687883</v>
      </c>
      <c r="BW110" s="863"/>
      <c r="BX110" s="863"/>
      <c r="BY110" s="863"/>
      <c r="BZ110" s="863"/>
      <c r="CA110" s="863">
        <v>23171869</v>
      </c>
      <c r="CB110" s="863"/>
      <c r="CC110" s="863"/>
      <c r="CD110" s="863"/>
      <c r="CE110" s="863"/>
      <c r="CF110" s="887">
        <v>270.7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7522330</v>
      </c>
      <c r="BR112" s="835"/>
      <c r="BS112" s="835"/>
      <c r="BT112" s="835"/>
      <c r="BU112" s="835"/>
      <c r="BV112" s="835">
        <v>7216909</v>
      </c>
      <c r="BW112" s="835"/>
      <c r="BX112" s="835"/>
      <c r="BY112" s="835"/>
      <c r="BZ112" s="835"/>
      <c r="CA112" s="835">
        <v>6992704</v>
      </c>
      <c r="CB112" s="835"/>
      <c r="CC112" s="835"/>
      <c r="CD112" s="835"/>
      <c r="CE112" s="835"/>
      <c r="CF112" s="896">
        <v>81.7</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458447</v>
      </c>
      <c r="AB113" s="944"/>
      <c r="AC113" s="944"/>
      <c r="AD113" s="944"/>
      <c r="AE113" s="945"/>
      <c r="AF113" s="946">
        <v>459494</v>
      </c>
      <c r="AG113" s="944"/>
      <c r="AH113" s="944"/>
      <c r="AI113" s="944"/>
      <c r="AJ113" s="945"/>
      <c r="AK113" s="946">
        <v>485600</v>
      </c>
      <c r="AL113" s="944"/>
      <c r="AM113" s="944"/>
      <c r="AN113" s="944"/>
      <c r="AO113" s="945"/>
      <c r="AP113" s="947">
        <v>5.7</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684779</v>
      </c>
      <c r="BR113" s="835"/>
      <c r="BS113" s="835"/>
      <c r="BT113" s="835"/>
      <c r="BU113" s="835"/>
      <c r="BV113" s="835">
        <v>706695</v>
      </c>
      <c r="BW113" s="835"/>
      <c r="BX113" s="835"/>
      <c r="BY113" s="835"/>
      <c r="BZ113" s="835"/>
      <c r="CA113" s="835">
        <v>993183</v>
      </c>
      <c r="CB113" s="835"/>
      <c r="CC113" s="835"/>
      <c r="CD113" s="835"/>
      <c r="CE113" s="835"/>
      <c r="CF113" s="896">
        <v>11.6</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12306</v>
      </c>
      <c r="AB114" s="798"/>
      <c r="AC114" s="798"/>
      <c r="AD114" s="798"/>
      <c r="AE114" s="799"/>
      <c r="AF114" s="800">
        <v>18232</v>
      </c>
      <c r="AG114" s="798"/>
      <c r="AH114" s="798"/>
      <c r="AI114" s="798"/>
      <c r="AJ114" s="799"/>
      <c r="AK114" s="800">
        <v>82047</v>
      </c>
      <c r="AL114" s="798"/>
      <c r="AM114" s="798"/>
      <c r="AN114" s="798"/>
      <c r="AO114" s="799"/>
      <c r="AP114" s="845">
        <v>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2784349</v>
      </c>
      <c r="BR114" s="835"/>
      <c r="BS114" s="835"/>
      <c r="BT114" s="835"/>
      <c r="BU114" s="835"/>
      <c r="BV114" s="835">
        <v>2888871</v>
      </c>
      <c r="BW114" s="835"/>
      <c r="BX114" s="835"/>
      <c r="BY114" s="835"/>
      <c r="BZ114" s="835"/>
      <c r="CA114" s="835">
        <v>2919797</v>
      </c>
      <c r="CB114" s="835"/>
      <c r="CC114" s="835"/>
      <c r="CD114" s="835"/>
      <c r="CE114" s="835"/>
      <c r="CF114" s="896">
        <v>34.1</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982</v>
      </c>
      <c r="AB115" s="944"/>
      <c r="AC115" s="944"/>
      <c r="AD115" s="944"/>
      <c r="AE115" s="945"/>
      <c r="AF115" s="946">
        <v>724</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982</v>
      </c>
      <c r="BR115" s="835"/>
      <c r="BS115" s="835"/>
      <c r="BT115" s="835"/>
      <c r="BU115" s="835"/>
      <c r="BV115" s="835">
        <v>724</v>
      </c>
      <c r="BW115" s="835"/>
      <c r="BX115" s="835"/>
      <c r="BY115" s="835"/>
      <c r="BZ115" s="835"/>
      <c r="CA115" s="835">
        <v>550</v>
      </c>
      <c r="CB115" s="835"/>
      <c r="CC115" s="835"/>
      <c r="CD115" s="835"/>
      <c r="CE115" s="835"/>
      <c r="CF115" s="896">
        <v>0</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2883845</v>
      </c>
      <c r="AB117" s="930"/>
      <c r="AC117" s="930"/>
      <c r="AD117" s="930"/>
      <c r="AE117" s="931"/>
      <c r="AF117" s="932">
        <v>2868607</v>
      </c>
      <c r="AG117" s="930"/>
      <c r="AH117" s="930"/>
      <c r="AI117" s="930"/>
      <c r="AJ117" s="931"/>
      <c r="AK117" s="932">
        <v>3019471</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33977002</v>
      </c>
      <c r="BR119" s="866"/>
      <c r="BS119" s="866"/>
      <c r="BT119" s="866"/>
      <c r="BU119" s="866"/>
      <c r="BV119" s="866">
        <v>34501082</v>
      </c>
      <c r="BW119" s="866"/>
      <c r="BX119" s="866"/>
      <c r="BY119" s="866"/>
      <c r="BZ119" s="866"/>
      <c r="CA119" s="866">
        <v>34078103</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7871420</v>
      </c>
      <c r="BR120" s="863"/>
      <c r="BS120" s="863"/>
      <c r="BT120" s="863"/>
      <c r="BU120" s="863"/>
      <c r="BV120" s="863">
        <v>8146138</v>
      </c>
      <c r="BW120" s="863"/>
      <c r="BX120" s="863"/>
      <c r="BY120" s="863"/>
      <c r="BZ120" s="863"/>
      <c r="CA120" s="863">
        <v>8303719</v>
      </c>
      <c r="CB120" s="863"/>
      <c r="CC120" s="863"/>
      <c r="CD120" s="863"/>
      <c r="CE120" s="863"/>
      <c r="CF120" s="887">
        <v>97</v>
      </c>
      <c r="CG120" s="888"/>
      <c r="CH120" s="888"/>
      <c r="CI120" s="888"/>
      <c r="CJ120" s="888"/>
      <c r="CK120" s="889" t="s">
        <v>441</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3603908</v>
      </c>
      <c r="DH120" s="863"/>
      <c r="DI120" s="863"/>
      <c r="DJ120" s="863"/>
      <c r="DK120" s="863"/>
      <c r="DL120" s="863">
        <v>3519074</v>
      </c>
      <c r="DM120" s="863"/>
      <c r="DN120" s="863"/>
      <c r="DO120" s="863"/>
      <c r="DP120" s="863"/>
      <c r="DQ120" s="863">
        <v>3400924</v>
      </c>
      <c r="DR120" s="863"/>
      <c r="DS120" s="863"/>
      <c r="DT120" s="863"/>
      <c r="DU120" s="863"/>
      <c r="DV120" s="864">
        <v>39.700000000000003</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117294</v>
      </c>
      <c r="BR121" s="835"/>
      <c r="BS121" s="835"/>
      <c r="BT121" s="835"/>
      <c r="BU121" s="835"/>
      <c r="BV121" s="835">
        <v>79011</v>
      </c>
      <c r="BW121" s="835"/>
      <c r="BX121" s="835"/>
      <c r="BY121" s="835"/>
      <c r="BZ121" s="835"/>
      <c r="CA121" s="835">
        <v>62735</v>
      </c>
      <c r="CB121" s="835"/>
      <c r="CC121" s="835"/>
      <c r="CD121" s="835"/>
      <c r="CE121" s="835"/>
      <c r="CF121" s="896">
        <v>0.7</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1262813</v>
      </c>
      <c r="DH121" s="835"/>
      <c r="DI121" s="835"/>
      <c r="DJ121" s="835"/>
      <c r="DK121" s="835"/>
      <c r="DL121" s="835">
        <v>1238817</v>
      </c>
      <c r="DM121" s="835"/>
      <c r="DN121" s="835"/>
      <c r="DO121" s="835"/>
      <c r="DP121" s="835"/>
      <c r="DQ121" s="835">
        <v>1303339</v>
      </c>
      <c r="DR121" s="835"/>
      <c r="DS121" s="835"/>
      <c r="DT121" s="835"/>
      <c r="DU121" s="835"/>
      <c r="DV121" s="812">
        <v>15.2</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22387733</v>
      </c>
      <c r="BR122" s="866"/>
      <c r="BS122" s="866"/>
      <c r="BT122" s="866"/>
      <c r="BU122" s="866"/>
      <c r="BV122" s="866">
        <v>22779970</v>
      </c>
      <c r="BW122" s="866"/>
      <c r="BX122" s="866"/>
      <c r="BY122" s="866"/>
      <c r="BZ122" s="866"/>
      <c r="CA122" s="866">
        <v>22367472</v>
      </c>
      <c r="CB122" s="866"/>
      <c r="CC122" s="866"/>
      <c r="CD122" s="866"/>
      <c r="CE122" s="866"/>
      <c r="CF122" s="867">
        <v>261.3</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1452466</v>
      </c>
      <c r="DH122" s="835"/>
      <c r="DI122" s="835"/>
      <c r="DJ122" s="835"/>
      <c r="DK122" s="835"/>
      <c r="DL122" s="835">
        <v>1378789</v>
      </c>
      <c r="DM122" s="835"/>
      <c r="DN122" s="835"/>
      <c r="DO122" s="835"/>
      <c r="DP122" s="835"/>
      <c r="DQ122" s="835">
        <v>1299652</v>
      </c>
      <c r="DR122" s="835"/>
      <c r="DS122" s="835"/>
      <c r="DT122" s="835"/>
      <c r="DU122" s="835"/>
      <c r="DV122" s="812">
        <v>15.2</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30376447</v>
      </c>
      <c r="BR123" s="854"/>
      <c r="BS123" s="854"/>
      <c r="BT123" s="854"/>
      <c r="BU123" s="854"/>
      <c r="BV123" s="854">
        <v>31005119</v>
      </c>
      <c r="BW123" s="854"/>
      <c r="BX123" s="854"/>
      <c r="BY123" s="854"/>
      <c r="BZ123" s="854"/>
      <c r="CA123" s="854">
        <v>30733926</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542316</v>
      </c>
      <c r="DH123" s="798"/>
      <c r="DI123" s="798"/>
      <c r="DJ123" s="798"/>
      <c r="DK123" s="799"/>
      <c r="DL123" s="800">
        <v>559447</v>
      </c>
      <c r="DM123" s="798"/>
      <c r="DN123" s="798"/>
      <c r="DO123" s="798"/>
      <c r="DP123" s="799"/>
      <c r="DQ123" s="800">
        <v>578349</v>
      </c>
      <c r="DR123" s="798"/>
      <c r="DS123" s="798"/>
      <c r="DT123" s="798"/>
      <c r="DU123" s="799"/>
      <c r="DV123" s="845">
        <v>6.8</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982</v>
      </c>
      <c r="AB124" s="798"/>
      <c r="AC124" s="798"/>
      <c r="AD124" s="798"/>
      <c r="AE124" s="799"/>
      <c r="AF124" s="800">
        <v>724</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41.6</v>
      </c>
      <c r="BR124" s="852"/>
      <c r="BS124" s="852"/>
      <c r="BT124" s="852"/>
      <c r="BU124" s="852"/>
      <c r="BV124" s="852">
        <v>39.799999999999997</v>
      </c>
      <c r="BW124" s="852"/>
      <c r="BX124" s="852"/>
      <c r="BY124" s="852"/>
      <c r="BZ124" s="852"/>
      <c r="CA124" s="852">
        <v>39</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660827</v>
      </c>
      <c r="DH124" s="781"/>
      <c r="DI124" s="781"/>
      <c r="DJ124" s="781"/>
      <c r="DK124" s="782"/>
      <c r="DL124" s="783">
        <v>520782</v>
      </c>
      <c r="DM124" s="781"/>
      <c r="DN124" s="781"/>
      <c r="DO124" s="781"/>
      <c r="DP124" s="782"/>
      <c r="DQ124" s="783">
        <v>410440</v>
      </c>
      <c r="DR124" s="781"/>
      <c r="DS124" s="781"/>
      <c r="DT124" s="781"/>
      <c r="DU124" s="782"/>
      <c r="DV124" s="869">
        <v>4.8</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35605</v>
      </c>
      <c r="AB128" s="819"/>
      <c r="AC128" s="819"/>
      <c r="AD128" s="819"/>
      <c r="AE128" s="820"/>
      <c r="AF128" s="821">
        <v>34830</v>
      </c>
      <c r="AG128" s="819"/>
      <c r="AH128" s="819"/>
      <c r="AI128" s="819"/>
      <c r="AJ128" s="820"/>
      <c r="AK128" s="821">
        <v>27573</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13.23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982</v>
      </c>
      <c r="DH128" s="809"/>
      <c r="DI128" s="809"/>
      <c r="DJ128" s="809"/>
      <c r="DK128" s="809"/>
      <c r="DL128" s="809">
        <v>724</v>
      </c>
      <c r="DM128" s="809"/>
      <c r="DN128" s="809"/>
      <c r="DO128" s="809"/>
      <c r="DP128" s="809"/>
      <c r="DQ128" s="809">
        <v>550</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10697723</v>
      </c>
      <c r="AB129" s="798"/>
      <c r="AC129" s="798"/>
      <c r="AD129" s="798"/>
      <c r="AE129" s="799"/>
      <c r="AF129" s="800">
        <v>10840761</v>
      </c>
      <c r="AG129" s="798"/>
      <c r="AH129" s="798"/>
      <c r="AI129" s="798"/>
      <c r="AJ129" s="799"/>
      <c r="AK129" s="800">
        <v>10676912</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18.23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2056778</v>
      </c>
      <c r="AB130" s="798"/>
      <c r="AC130" s="798"/>
      <c r="AD130" s="798"/>
      <c r="AE130" s="799"/>
      <c r="AF130" s="800">
        <v>2062909</v>
      </c>
      <c r="AG130" s="798"/>
      <c r="AH130" s="798"/>
      <c r="AI130" s="798"/>
      <c r="AJ130" s="799"/>
      <c r="AK130" s="800">
        <v>2117190</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8640945</v>
      </c>
      <c r="AB131" s="781"/>
      <c r="AC131" s="781"/>
      <c r="AD131" s="781"/>
      <c r="AE131" s="782"/>
      <c r="AF131" s="783">
        <v>8777852</v>
      </c>
      <c r="AG131" s="781"/>
      <c r="AH131" s="781"/>
      <c r="AI131" s="781"/>
      <c r="AJ131" s="782"/>
      <c r="AK131" s="783">
        <v>8559722</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9.1594380009999998</v>
      </c>
      <c r="AB132" s="761"/>
      <c r="AC132" s="761"/>
      <c r="AD132" s="761"/>
      <c r="AE132" s="762"/>
      <c r="AF132" s="763">
        <v>8.7819662489999999</v>
      </c>
      <c r="AG132" s="761"/>
      <c r="AH132" s="761"/>
      <c r="AI132" s="761"/>
      <c r="AJ132" s="762"/>
      <c r="AK132" s="763">
        <v>10.21888328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9.9</v>
      </c>
      <c r="AB133" s="740"/>
      <c r="AC133" s="740"/>
      <c r="AD133" s="740"/>
      <c r="AE133" s="741"/>
      <c r="AF133" s="739">
        <v>9.1999999999999993</v>
      </c>
      <c r="AG133" s="740"/>
      <c r="AH133" s="740"/>
      <c r="AI133" s="740"/>
      <c r="AJ133" s="741"/>
      <c r="AK133" s="739">
        <v>9.3000000000000007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2779768</v>
      </c>
      <c r="L9" s="266">
        <v>91978</v>
      </c>
      <c r="M9" s="267">
        <v>83477</v>
      </c>
      <c r="N9" s="268">
        <v>10.199999999999999</v>
      </c>
    </row>
    <row r="10" spans="1:16" x14ac:dyDescent="0.15">
      <c r="A10" s="250"/>
      <c r="B10" s="246"/>
      <c r="C10" s="246"/>
      <c r="D10" s="246"/>
      <c r="E10" s="246"/>
      <c r="F10" s="246"/>
      <c r="G10" s="1166" t="s">
        <v>479</v>
      </c>
      <c r="H10" s="1167"/>
      <c r="I10" s="1167"/>
      <c r="J10" s="1168"/>
      <c r="K10" s="269">
        <v>357470</v>
      </c>
      <c r="L10" s="270">
        <v>11828</v>
      </c>
      <c r="M10" s="271">
        <v>6313</v>
      </c>
      <c r="N10" s="272">
        <v>87.4</v>
      </c>
    </row>
    <row r="11" spans="1:16" ht="13.5" customHeight="1" x14ac:dyDescent="0.15">
      <c r="A11" s="250"/>
      <c r="B11" s="246"/>
      <c r="C11" s="246"/>
      <c r="D11" s="246"/>
      <c r="E11" s="246"/>
      <c r="F11" s="246"/>
      <c r="G11" s="1166" t="s">
        <v>480</v>
      </c>
      <c r="H11" s="1167"/>
      <c r="I11" s="1167"/>
      <c r="J11" s="1168"/>
      <c r="K11" s="269">
        <v>361657</v>
      </c>
      <c r="L11" s="270">
        <v>11967</v>
      </c>
      <c r="M11" s="271">
        <v>8598</v>
      </c>
      <c r="N11" s="272">
        <v>39.200000000000003</v>
      </c>
    </row>
    <row r="12" spans="1:16" ht="13.5" customHeight="1" x14ac:dyDescent="0.15">
      <c r="A12" s="250"/>
      <c r="B12" s="246"/>
      <c r="C12" s="246"/>
      <c r="D12" s="246"/>
      <c r="E12" s="246"/>
      <c r="F12" s="246"/>
      <c r="G12" s="1166" t="s">
        <v>481</v>
      </c>
      <c r="H12" s="1167"/>
      <c r="I12" s="1167"/>
      <c r="J12" s="1168"/>
      <c r="K12" s="269">
        <v>80276</v>
      </c>
      <c r="L12" s="270">
        <v>2656</v>
      </c>
      <c r="M12" s="271">
        <v>1600</v>
      </c>
      <c r="N12" s="272">
        <v>66</v>
      </c>
    </row>
    <row r="13" spans="1:16" ht="13.5" customHeight="1" x14ac:dyDescent="0.15">
      <c r="A13" s="250"/>
      <c r="B13" s="246"/>
      <c r="C13" s="246"/>
      <c r="D13" s="246"/>
      <c r="E13" s="246"/>
      <c r="F13" s="246"/>
      <c r="G13" s="1166" t="s">
        <v>482</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484</v>
      </c>
      <c r="H14" s="1167"/>
      <c r="I14" s="1167"/>
      <c r="J14" s="1168"/>
      <c r="K14" s="269">
        <v>203051</v>
      </c>
      <c r="L14" s="270">
        <v>6719</v>
      </c>
      <c r="M14" s="271">
        <v>3683</v>
      </c>
      <c r="N14" s="272">
        <v>82.4</v>
      </c>
    </row>
    <row r="15" spans="1:16" ht="13.5" customHeight="1" x14ac:dyDescent="0.15">
      <c r="A15" s="250"/>
      <c r="B15" s="246"/>
      <c r="C15" s="246"/>
      <c r="D15" s="246"/>
      <c r="E15" s="246"/>
      <c r="F15" s="246"/>
      <c r="G15" s="1166" t="s">
        <v>485</v>
      </c>
      <c r="H15" s="1167"/>
      <c r="I15" s="1167"/>
      <c r="J15" s="1168"/>
      <c r="K15" s="269">
        <v>29078</v>
      </c>
      <c r="L15" s="270">
        <v>962</v>
      </c>
      <c r="M15" s="271">
        <v>1742</v>
      </c>
      <c r="N15" s="272">
        <v>-44.8</v>
      </c>
    </row>
    <row r="16" spans="1:16" x14ac:dyDescent="0.15">
      <c r="A16" s="250"/>
      <c r="B16" s="246"/>
      <c r="C16" s="246"/>
      <c r="D16" s="246"/>
      <c r="E16" s="246"/>
      <c r="F16" s="246"/>
      <c r="G16" s="1169" t="s">
        <v>486</v>
      </c>
      <c r="H16" s="1170"/>
      <c r="I16" s="1170"/>
      <c r="J16" s="1171"/>
      <c r="K16" s="270">
        <v>-298107</v>
      </c>
      <c r="L16" s="270">
        <v>-9864</v>
      </c>
      <c r="M16" s="271">
        <v>-8939</v>
      </c>
      <c r="N16" s="272">
        <v>10.3</v>
      </c>
    </row>
    <row r="17" spans="1:16" x14ac:dyDescent="0.15">
      <c r="A17" s="250"/>
      <c r="B17" s="246"/>
      <c r="C17" s="246"/>
      <c r="D17" s="246"/>
      <c r="E17" s="246"/>
      <c r="F17" s="246"/>
      <c r="G17" s="1169" t="s">
        <v>170</v>
      </c>
      <c r="H17" s="1170"/>
      <c r="I17" s="1170"/>
      <c r="J17" s="1171"/>
      <c r="K17" s="270">
        <v>3513193</v>
      </c>
      <c r="L17" s="270">
        <v>116246</v>
      </c>
      <c r="M17" s="271">
        <v>96475</v>
      </c>
      <c r="N17" s="272">
        <v>20.5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9.89</v>
      </c>
      <c r="L21" s="283">
        <v>9.61</v>
      </c>
      <c r="M21" s="284">
        <v>0.28000000000000003</v>
      </c>
      <c r="N21" s="251"/>
      <c r="O21" s="285"/>
      <c r="P21" s="281"/>
    </row>
    <row r="22" spans="1:16" s="286" customFormat="1" x14ac:dyDescent="0.15">
      <c r="A22" s="281"/>
      <c r="B22" s="251"/>
      <c r="C22" s="251"/>
      <c r="D22" s="251"/>
      <c r="E22" s="251"/>
      <c r="F22" s="251"/>
      <c r="G22" s="1163" t="s">
        <v>492</v>
      </c>
      <c r="H22" s="1164"/>
      <c r="I22" s="1164"/>
      <c r="J22" s="1165"/>
      <c r="K22" s="287">
        <v>100.7</v>
      </c>
      <c r="L22" s="288">
        <v>97.6</v>
      </c>
      <c r="M22" s="289">
        <v>3.1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2451824</v>
      </c>
      <c r="L32" s="296">
        <v>81127</v>
      </c>
      <c r="M32" s="297">
        <v>62872</v>
      </c>
      <c r="N32" s="298">
        <v>29</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20</v>
      </c>
      <c r="N34" s="298" t="s">
        <v>483</v>
      </c>
    </row>
    <row r="35" spans="1:16" ht="27" customHeight="1" x14ac:dyDescent="0.15">
      <c r="A35" s="250"/>
      <c r="B35" s="246"/>
      <c r="C35" s="246"/>
      <c r="D35" s="246"/>
      <c r="E35" s="246"/>
      <c r="F35" s="246"/>
      <c r="G35" s="1154" t="s">
        <v>499</v>
      </c>
      <c r="H35" s="1155"/>
      <c r="I35" s="1155"/>
      <c r="J35" s="1156"/>
      <c r="K35" s="296">
        <v>485600</v>
      </c>
      <c r="L35" s="296">
        <v>16068</v>
      </c>
      <c r="M35" s="297">
        <v>17600</v>
      </c>
      <c r="N35" s="298">
        <v>-8.6999999999999993</v>
      </c>
    </row>
    <row r="36" spans="1:16" ht="27" customHeight="1" x14ac:dyDescent="0.15">
      <c r="A36" s="250"/>
      <c r="B36" s="246"/>
      <c r="C36" s="246"/>
      <c r="D36" s="246"/>
      <c r="E36" s="246"/>
      <c r="F36" s="246"/>
      <c r="G36" s="1154" t="s">
        <v>500</v>
      </c>
      <c r="H36" s="1155"/>
      <c r="I36" s="1155"/>
      <c r="J36" s="1156"/>
      <c r="K36" s="296">
        <v>82047</v>
      </c>
      <c r="L36" s="296">
        <v>2715</v>
      </c>
      <c r="M36" s="297">
        <v>3568</v>
      </c>
      <c r="N36" s="298">
        <v>-23.9</v>
      </c>
    </row>
    <row r="37" spans="1:16" ht="13.5" customHeight="1" x14ac:dyDescent="0.15">
      <c r="A37" s="250"/>
      <c r="B37" s="246"/>
      <c r="C37" s="246"/>
      <c r="D37" s="246"/>
      <c r="E37" s="246"/>
      <c r="F37" s="246"/>
      <c r="G37" s="1154" t="s">
        <v>501</v>
      </c>
      <c r="H37" s="1155"/>
      <c r="I37" s="1155"/>
      <c r="J37" s="1156"/>
      <c r="K37" s="296" t="s">
        <v>483</v>
      </c>
      <c r="L37" s="296" t="s">
        <v>483</v>
      </c>
      <c r="M37" s="297">
        <v>1129</v>
      </c>
      <c r="N37" s="298" t="s">
        <v>483</v>
      </c>
    </row>
    <row r="38" spans="1:16" ht="27" customHeight="1" x14ac:dyDescent="0.15">
      <c r="A38" s="250"/>
      <c r="B38" s="246"/>
      <c r="C38" s="246"/>
      <c r="D38" s="246"/>
      <c r="E38" s="246"/>
      <c r="F38" s="246"/>
      <c r="G38" s="1157" t="s">
        <v>502</v>
      </c>
      <c r="H38" s="1158"/>
      <c r="I38" s="1158"/>
      <c r="J38" s="1159"/>
      <c r="K38" s="299" t="s">
        <v>483</v>
      </c>
      <c r="L38" s="299" t="s">
        <v>483</v>
      </c>
      <c r="M38" s="300">
        <v>2</v>
      </c>
      <c r="N38" s="301" t="s">
        <v>483</v>
      </c>
      <c r="O38" s="295"/>
    </row>
    <row r="39" spans="1:16" x14ac:dyDescent="0.15">
      <c r="A39" s="250"/>
      <c r="B39" s="246"/>
      <c r="C39" s="246"/>
      <c r="D39" s="246"/>
      <c r="E39" s="246"/>
      <c r="F39" s="246"/>
      <c r="G39" s="1157" t="s">
        <v>503</v>
      </c>
      <c r="H39" s="1158"/>
      <c r="I39" s="1158"/>
      <c r="J39" s="1159"/>
      <c r="K39" s="302">
        <v>-27573</v>
      </c>
      <c r="L39" s="302">
        <v>-912</v>
      </c>
      <c r="M39" s="303">
        <v>-3135</v>
      </c>
      <c r="N39" s="304">
        <v>-70.900000000000006</v>
      </c>
      <c r="O39" s="295"/>
    </row>
    <row r="40" spans="1:16" ht="27" customHeight="1" x14ac:dyDescent="0.15">
      <c r="A40" s="250"/>
      <c r="B40" s="246"/>
      <c r="C40" s="246"/>
      <c r="D40" s="246"/>
      <c r="E40" s="246"/>
      <c r="F40" s="246"/>
      <c r="G40" s="1154" t="s">
        <v>504</v>
      </c>
      <c r="H40" s="1155"/>
      <c r="I40" s="1155"/>
      <c r="J40" s="1156"/>
      <c r="K40" s="302">
        <v>-2117190</v>
      </c>
      <c r="L40" s="302">
        <v>-70055</v>
      </c>
      <c r="M40" s="303">
        <v>-59327</v>
      </c>
      <c r="N40" s="304">
        <v>18.100000000000001</v>
      </c>
      <c r="O40" s="295"/>
    </row>
    <row r="41" spans="1:16" x14ac:dyDescent="0.15">
      <c r="A41" s="250"/>
      <c r="B41" s="246"/>
      <c r="C41" s="246"/>
      <c r="D41" s="246"/>
      <c r="E41" s="246"/>
      <c r="F41" s="246"/>
      <c r="G41" s="1160" t="s">
        <v>281</v>
      </c>
      <c r="H41" s="1161"/>
      <c r="I41" s="1161"/>
      <c r="J41" s="1162"/>
      <c r="K41" s="296">
        <v>874708</v>
      </c>
      <c r="L41" s="302">
        <v>28943</v>
      </c>
      <c r="M41" s="303">
        <v>22729</v>
      </c>
      <c r="N41" s="304">
        <v>27.3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3670319</v>
      </c>
      <c r="J51" s="322">
        <v>116949</v>
      </c>
      <c r="K51" s="323">
        <v>2.9</v>
      </c>
      <c r="L51" s="324">
        <v>70489</v>
      </c>
      <c r="M51" s="325">
        <v>5.0999999999999996</v>
      </c>
      <c r="N51" s="326">
        <v>-2.2000000000000002</v>
      </c>
    </row>
    <row r="52" spans="1:14" x14ac:dyDescent="0.15">
      <c r="A52" s="250"/>
      <c r="B52" s="246"/>
      <c r="C52" s="246"/>
      <c r="D52" s="246"/>
      <c r="E52" s="246"/>
      <c r="F52" s="246"/>
      <c r="G52" s="327"/>
      <c r="H52" s="328" t="s">
        <v>515</v>
      </c>
      <c r="I52" s="329">
        <v>1729983</v>
      </c>
      <c r="J52" s="330">
        <v>55123</v>
      </c>
      <c r="K52" s="331">
        <v>-16.3</v>
      </c>
      <c r="L52" s="332">
        <v>37817</v>
      </c>
      <c r="M52" s="333">
        <v>1.8</v>
      </c>
      <c r="N52" s="334">
        <v>-18.100000000000001</v>
      </c>
    </row>
    <row r="53" spans="1:14" x14ac:dyDescent="0.15">
      <c r="A53" s="250"/>
      <c r="B53" s="246"/>
      <c r="C53" s="246"/>
      <c r="D53" s="246"/>
      <c r="E53" s="246"/>
      <c r="F53" s="246"/>
      <c r="G53" s="312" t="s">
        <v>516</v>
      </c>
      <c r="H53" s="313"/>
      <c r="I53" s="321">
        <v>3053308</v>
      </c>
      <c r="J53" s="322">
        <v>97919</v>
      </c>
      <c r="K53" s="323">
        <v>-16.3</v>
      </c>
      <c r="L53" s="324">
        <v>84389</v>
      </c>
      <c r="M53" s="325">
        <v>19.7</v>
      </c>
      <c r="N53" s="326">
        <v>-36</v>
      </c>
    </row>
    <row r="54" spans="1:14" x14ac:dyDescent="0.15">
      <c r="A54" s="250"/>
      <c r="B54" s="246"/>
      <c r="C54" s="246"/>
      <c r="D54" s="246"/>
      <c r="E54" s="246"/>
      <c r="F54" s="246"/>
      <c r="G54" s="327"/>
      <c r="H54" s="328" t="s">
        <v>515</v>
      </c>
      <c r="I54" s="329">
        <v>1725178</v>
      </c>
      <c r="J54" s="330">
        <v>55326</v>
      </c>
      <c r="K54" s="331">
        <v>0.4</v>
      </c>
      <c r="L54" s="332">
        <v>44339</v>
      </c>
      <c r="M54" s="333">
        <v>17.2</v>
      </c>
      <c r="N54" s="334">
        <v>-16.8</v>
      </c>
    </row>
    <row r="55" spans="1:14" x14ac:dyDescent="0.15">
      <c r="A55" s="250"/>
      <c r="B55" s="246"/>
      <c r="C55" s="246"/>
      <c r="D55" s="246"/>
      <c r="E55" s="246"/>
      <c r="F55" s="246"/>
      <c r="G55" s="312" t="s">
        <v>517</v>
      </c>
      <c r="H55" s="313"/>
      <c r="I55" s="321">
        <v>3211110</v>
      </c>
      <c r="J55" s="322">
        <v>103698</v>
      </c>
      <c r="K55" s="323">
        <v>5.9</v>
      </c>
      <c r="L55" s="324">
        <v>83623</v>
      </c>
      <c r="M55" s="325">
        <v>-0.9</v>
      </c>
      <c r="N55" s="326">
        <v>6.8</v>
      </c>
    </row>
    <row r="56" spans="1:14" x14ac:dyDescent="0.15">
      <c r="A56" s="250"/>
      <c r="B56" s="246"/>
      <c r="C56" s="246"/>
      <c r="D56" s="246"/>
      <c r="E56" s="246"/>
      <c r="F56" s="246"/>
      <c r="G56" s="327"/>
      <c r="H56" s="328" t="s">
        <v>515</v>
      </c>
      <c r="I56" s="329">
        <v>1640545</v>
      </c>
      <c r="J56" s="330">
        <v>52979</v>
      </c>
      <c r="K56" s="331">
        <v>-4.2</v>
      </c>
      <c r="L56" s="332">
        <v>48787</v>
      </c>
      <c r="M56" s="333">
        <v>10</v>
      </c>
      <c r="N56" s="334">
        <v>-14.2</v>
      </c>
    </row>
    <row r="57" spans="1:14" x14ac:dyDescent="0.15">
      <c r="A57" s="250"/>
      <c r="B57" s="246"/>
      <c r="C57" s="246"/>
      <c r="D57" s="246"/>
      <c r="E57" s="246"/>
      <c r="F57" s="246"/>
      <c r="G57" s="312" t="s">
        <v>518</v>
      </c>
      <c r="H57" s="313"/>
      <c r="I57" s="321">
        <v>3282462</v>
      </c>
      <c r="J57" s="322">
        <v>107112</v>
      </c>
      <c r="K57" s="323">
        <v>3.3</v>
      </c>
      <c r="L57" s="324">
        <v>87974</v>
      </c>
      <c r="M57" s="325">
        <v>5.2</v>
      </c>
      <c r="N57" s="326">
        <v>-1.9</v>
      </c>
    </row>
    <row r="58" spans="1:14" x14ac:dyDescent="0.15">
      <c r="A58" s="250"/>
      <c r="B58" s="246"/>
      <c r="C58" s="246"/>
      <c r="D58" s="246"/>
      <c r="E58" s="246"/>
      <c r="F58" s="246"/>
      <c r="G58" s="327"/>
      <c r="H58" s="328" t="s">
        <v>515</v>
      </c>
      <c r="I58" s="329">
        <v>2340706</v>
      </c>
      <c r="J58" s="330">
        <v>76381</v>
      </c>
      <c r="K58" s="331">
        <v>44.2</v>
      </c>
      <c r="L58" s="332">
        <v>48183</v>
      </c>
      <c r="M58" s="333">
        <v>-1.2</v>
      </c>
      <c r="N58" s="334">
        <v>45.4</v>
      </c>
    </row>
    <row r="59" spans="1:14" x14ac:dyDescent="0.15">
      <c r="A59" s="250"/>
      <c r="B59" s="246"/>
      <c r="C59" s="246"/>
      <c r="D59" s="246"/>
      <c r="E59" s="246"/>
      <c r="F59" s="246"/>
      <c r="G59" s="312" t="s">
        <v>519</v>
      </c>
      <c r="H59" s="313"/>
      <c r="I59" s="321">
        <v>2133874</v>
      </c>
      <c r="J59" s="322">
        <v>70607</v>
      </c>
      <c r="K59" s="323">
        <v>-34.1</v>
      </c>
      <c r="L59" s="324">
        <v>78864</v>
      </c>
      <c r="M59" s="325">
        <v>-10.4</v>
      </c>
      <c r="N59" s="326">
        <v>-23.7</v>
      </c>
    </row>
    <row r="60" spans="1:14" x14ac:dyDescent="0.15">
      <c r="A60" s="250"/>
      <c r="B60" s="246"/>
      <c r="C60" s="246"/>
      <c r="D60" s="246"/>
      <c r="E60" s="246"/>
      <c r="F60" s="246"/>
      <c r="G60" s="327"/>
      <c r="H60" s="328" t="s">
        <v>515</v>
      </c>
      <c r="I60" s="335">
        <v>1152685</v>
      </c>
      <c r="J60" s="330">
        <v>38141</v>
      </c>
      <c r="K60" s="331">
        <v>-50.1</v>
      </c>
      <c r="L60" s="332">
        <v>46136</v>
      </c>
      <c r="M60" s="333">
        <v>-4.2</v>
      </c>
      <c r="N60" s="334">
        <v>-45.9</v>
      </c>
    </row>
    <row r="61" spans="1:14" x14ac:dyDescent="0.15">
      <c r="A61" s="250"/>
      <c r="B61" s="246"/>
      <c r="C61" s="246"/>
      <c r="D61" s="246"/>
      <c r="E61" s="246"/>
      <c r="F61" s="246"/>
      <c r="G61" s="312" t="s">
        <v>520</v>
      </c>
      <c r="H61" s="336"/>
      <c r="I61" s="337">
        <v>3070215</v>
      </c>
      <c r="J61" s="338">
        <v>99257</v>
      </c>
      <c r="K61" s="339">
        <v>-7.7</v>
      </c>
      <c r="L61" s="340">
        <v>81068</v>
      </c>
      <c r="M61" s="341">
        <v>3.7</v>
      </c>
      <c r="N61" s="326">
        <v>-11.4</v>
      </c>
    </row>
    <row r="62" spans="1:14" x14ac:dyDescent="0.15">
      <c r="A62" s="250"/>
      <c r="B62" s="246"/>
      <c r="C62" s="246"/>
      <c r="D62" s="246"/>
      <c r="E62" s="246"/>
      <c r="F62" s="246"/>
      <c r="G62" s="327"/>
      <c r="H62" s="328" t="s">
        <v>515</v>
      </c>
      <c r="I62" s="329">
        <v>1717819</v>
      </c>
      <c r="J62" s="330">
        <v>55590</v>
      </c>
      <c r="K62" s="331">
        <v>-5.2</v>
      </c>
      <c r="L62" s="332">
        <v>45052</v>
      </c>
      <c r="M62" s="333">
        <v>4.7</v>
      </c>
      <c r="N62" s="334">
        <v>-9.9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31.26</v>
      </c>
      <c r="G47" s="12">
        <v>35.549999999999997</v>
      </c>
      <c r="H47" s="12">
        <v>37.17</v>
      </c>
      <c r="I47" s="12">
        <v>37.81</v>
      </c>
      <c r="J47" s="13">
        <v>38.99</v>
      </c>
    </row>
    <row r="48" spans="2:10" ht="57.75" customHeight="1" x14ac:dyDescent="0.15">
      <c r="B48" s="14"/>
      <c r="C48" s="1174" t="s">
        <v>4</v>
      </c>
      <c r="D48" s="1174"/>
      <c r="E48" s="1175"/>
      <c r="F48" s="15">
        <v>6.92</v>
      </c>
      <c r="G48" s="16">
        <v>7.4</v>
      </c>
      <c r="H48" s="16">
        <v>5.09</v>
      </c>
      <c r="I48" s="16">
        <v>7.5</v>
      </c>
      <c r="J48" s="17">
        <v>6.44</v>
      </c>
    </row>
    <row r="49" spans="2:10" ht="57.75" customHeight="1" thickBot="1" x14ac:dyDescent="0.2">
      <c r="B49" s="18"/>
      <c r="C49" s="1176" t="s">
        <v>5</v>
      </c>
      <c r="D49" s="1176"/>
      <c r="E49" s="1177"/>
      <c r="F49" s="19">
        <v>1.3</v>
      </c>
      <c r="G49" s="20">
        <v>4.46</v>
      </c>
      <c r="H49" s="20" t="s">
        <v>527</v>
      </c>
      <c r="I49" s="20">
        <v>3.61</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2018-05-10T05:10:07Z</cp:lastPrinted>
  <dcterms:created xsi:type="dcterms:W3CDTF">2018-01-24T06:34:54Z</dcterms:created>
  <dcterms:modified xsi:type="dcterms:W3CDTF">2019-03-14T23:49:14Z</dcterms:modified>
  <cp:category/>
</cp:coreProperties>
</file>